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llenE\Downloads\"/>
    </mc:Choice>
  </mc:AlternateContent>
  <xr:revisionPtr revIDLastSave="0" documentId="8_{A771FC68-0922-48A3-A1ED-3BB5A6BFB56B}" xr6:coauthVersionLast="47" xr6:coauthVersionMax="47" xr10:uidLastSave="{00000000-0000-0000-0000-000000000000}"/>
  <bookViews>
    <workbookView xWindow="-110" yWindow="-110" windowWidth="22780" windowHeight="14540" activeTab="1" xr2:uid="{7926E151-9B6D-48F5-B87C-D00F2E830F4D}"/>
  </bookViews>
  <sheets>
    <sheet name="Assumptions" sheetId="9" r:id="rId1"/>
    <sheet name="30 Sep CF Position" sheetId="6" r:id="rId2"/>
    <sheet name="1-in-200 stressed scenario" sheetId="3" r:id="rId3"/>
    <sheet name="Questionnaire" sheetId="7" r:id="rId4"/>
  </sheets>
  <externalReferences>
    <externalReference r:id="rId5"/>
  </externalReferences>
  <definedNames>
    <definedName name="DataR1">'30 Sep CF Position'!$C$3:$C$6</definedName>
    <definedName name="DataR10" localSheetId="0">Assumptions!#REF!</definedName>
    <definedName name="DataR10">'1-in-200 stressed scenario'!$D$12:$D$14</definedName>
    <definedName name="DataR11" localSheetId="0">Assumptions!#REF!</definedName>
    <definedName name="DataR11">'1-in-200 stressed scenario'!$B$19:$F$28</definedName>
    <definedName name="DataR12" localSheetId="0">Assumptions!#REF!</definedName>
    <definedName name="DataR12">'1-in-200 stressed scenario'!$E$33:$K$35</definedName>
    <definedName name="DataR13" localSheetId="0">Assumptions!#REF!</definedName>
    <definedName name="DataR13">'1-in-200 stressed scenario'!$E$38:$K$40</definedName>
    <definedName name="DataR14" localSheetId="0">Assumptions!#REF!</definedName>
    <definedName name="DataR14">'1-in-200 stressed scenario'!$E$44:$K$44</definedName>
    <definedName name="DataR15" localSheetId="0">Assumptions!#REF!</definedName>
    <definedName name="DataR15">'1-in-200 stressed scenario'!$E$50:$E$51</definedName>
    <definedName name="DataR16" localSheetId="0">Assumptions!#REF!</definedName>
    <definedName name="DataR16">'1-in-200 stressed scenario'!$E$54:$K$61</definedName>
    <definedName name="DataR17" localSheetId="0">Assumptions!#REF!</definedName>
    <definedName name="DataR17">'1-in-200 stressed scenario'!$E$65:$K$70</definedName>
    <definedName name="DataR18" localSheetId="0">Assumptions!#REF!</definedName>
    <definedName name="DataR18">'1-in-200 stressed scenario'!#REF!</definedName>
    <definedName name="DataR19" localSheetId="0">Assumptions!#REF!</definedName>
    <definedName name="DataR19">'1-in-200 stressed scenario'!#REF!</definedName>
    <definedName name="DataR2">'30 Sep CF Position'!#REF!</definedName>
    <definedName name="DataR20" localSheetId="0">Assumptions!#REF!</definedName>
    <definedName name="DataR20">'1-in-200 stressed scenario'!$C$83</definedName>
    <definedName name="DataR21" localSheetId="0">Assumptions!#REF!</definedName>
    <definedName name="DataR21">'1-in-200 stressed scenario'!$C$88</definedName>
    <definedName name="DataR22">#REF!</definedName>
    <definedName name="DataR23">#REF!</definedName>
    <definedName name="DataR24">#REF!</definedName>
    <definedName name="DataR25">#REF!</definedName>
    <definedName name="DataR3">'30 Sep CF Position'!$D$13:$H$15</definedName>
    <definedName name="DataR4">'30 Sep CF Position'!$D$18:$H$20</definedName>
    <definedName name="DataR5">'30 Sep CF Position'!$D$24:$H$24</definedName>
    <definedName name="DataR6">'30 Sep CF Position'!$D$34</definedName>
    <definedName name="DataR7">'30 Sep CF Position'!$D$36:$H$43</definedName>
    <definedName name="DataR8">'30 Sep CF Position'!$D$45:$H$49</definedName>
    <definedName name="DataR9">'30 Sep CF Position'!#REF!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0" i="3" l="1"/>
  <c r="G50" i="3"/>
  <c r="H44" i="6"/>
  <c r="H50" i="6"/>
  <c r="H51" i="6" s="1"/>
  <c r="H23" i="6" s="1"/>
  <c r="H25" i="6" s="1"/>
  <c r="E52" i="3"/>
  <c r="H16" i="6"/>
  <c r="H21" i="6"/>
  <c r="D56" i="3"/>
  <c r="H26" i="6" l="1"/>
  <c r="J41" i="3"/>
  <c r="G41" i="3"/>
  <c r="J36" i="3"/>
  <c r="G36" i="3"/>
  <c r="K62" i="3"/>
  <c r="J62" i="3"/>
  <c r="J71" i="3" s="1"/>
  <c r="H62" i="3"/>
  <c r="H71" i="3" s="1"/>
  <c r="G62" i="3"/>
  <c r="G71" i="3" s="1"/>
  <c r="D69" i="3"/>
  <c r="D68" i="3"/>
  <c r="D67" i="3"/>
  <c r="D65" i="3"/>
  <c r="D64" i="3"/>
  <c r="D61" i="3"/>
  <c r="D60" i="3"/>
  <c r="D59" i="3"/>
  <c r="D58" i="3"/>
  <c r="D57" i="3"/>
  <c r="D55" i="3"/>
  <c r="D54" i="3"/>
  <c r="D44" i="3"/>
  <c r="D40" i="3"/>
  <c r="D39" i="3"/>
  <c r="D38" i="3"/>
  <c r="D35" i="3"/>
  <c r="D34" i="3"/>
  <c r="D33" i="3"/>
  <c r="K49" i="3"/>
  <c r="J49" i="3"/>
  <c r="I49" i="3"/>
  <c r="H49" i="3"/>
  <c r="G49" i="3"/>
  <c r="D49" i="3"/>
  <c r="H32" i="6" l="1"/>
  <c r="D16" i="6" l="1"/>
  <c r="E16" i="6"/>
  <c r="D36" i="3" s="1"/>
  <c r="F16" i="6"/>
  <c r="G16" i="6"/>
  <c r="K36" i="3" l="1"/>
  <c r="I36" i="3"/>
  <c r="H36" i="3"/>
  <c r="F36" i="3"/>
  <c r="E36" i="3"/>
  <c r="K41" i="3"/>
  <c r="I41" i="3"/>
  <c r="H41" i="3"/>
  <c r="F41" i="3"/>
  <c r="E41" i="3"/>
  <c r="G21" i="6"/>
  <c r="F21" i="6"/>
  <c r="E21" i="6"/>
  <c r="D41" i="3" s="1"/>
  <c r="D21" i="6"/>
  <c r="F62" i="3" l="1"/>
  <c r="F71" i="3" s="1"/>
  <c r="I62" i="3"/>
  <c r="I71" i="3" s="1"/>
  <c r="K71" i="3"/>
  <c r="E62" i="3"/>
  <c r="E71" i="3" s="1"/>
  <c r="E32" i="6"/>
  <c r="F32" i="6"/>
  <c r="G32" i="6"/>
  <c r="D32" i="6"/>
  <c r="F49" i="3"/>
  <c r="E72" i="3" l="1"/>
  <c r="E43" i="3" l="1"/>
  <c r="F50" i="3"/>
  <c r="H28" i="3"/>
  <c r="H27" i="3"/>
  <c r="H26" i="3"/>
  <c r="H25" i="3"/>
  <c r="H24" i="3"/>
  <c r="H23" i="3"/>
  <c r="H22" i="3"/>
  <c r="H21" i="3"/>
  <c r="H20" i="3"/>
  <c r="H19" i="3"/>
  <c r="G44" i="6"/>
  <c r="G50" i="6" s="1"/>
  <c r="F44" i="6"/>
  <c r="F50" i="6" s="1"/>
  <c r="E44" i="6"/>
  <c r="D44" i="6"/>
  <c r="E50" i="6" l="1"/>
  <c r="D62" i="3"/>
  <c r="D71" i="3" s="1"/>
  <c r="D50" i="6"/>
  <c r="D51" i="6" l="1"/>
  <c r="D23" i="6" l="1"/>
  <c r="E34" i="6"/>
  <c r="E51" i="6" l="1"/>
  <c r="E23" i="6" s="1"/>
  <c r="D50" i="3"/>
  <c r="D72" i="3" s="1"/>
  <c r="D25" i="6"/>
  <c r="F34" i="6" l="1"/>
  <c r="F51" i="6" s="1"/>
  <c r="F23" i="6" s="1"/>
  <c r="F25" i="6" s="1"/>
  <c r="F26" i="6" s="1"/>
  <c r="E25" i="6"/>
  <c r="D43" i="3"/>
  <c r="G34" i="6" l="1"/>
  <c r="G51" i="6" s="1"/>
  <c r="E26" i="6"/>
  <c r="D46" i="3" s="1"/>
  <c r="D45" i="3"/>
  <c r="D15" i="3"/>
  <c r="G23" i="6" l="1"/>
  <c r="G25" i="6" s="1"/>
  <c r="G26" i="6" s="1"/>
  <c r="H34" i="6"/>
  <c r="D26" i="6"/>
  <c r="F72" i="3" l="1"/>
  <c r="F43" i="3" l="1"/>
  <c r="G72" i="3"/>
  <c r="G43" i="3" s="1"/>
  <c r="G45" i="3" s="1"/>
  <c r="G46" i="3" s="1"/>
  <c r="H72" i="3" l="1"/>
  <c r="H43" i="3" s="1"/>
  <c r="I50" i="3" l="1"/>
  <c r="I72" i="3" s="1"/>
  <c r="I43" i="3" l="1"/>
  <c r="I45" i="3" s="1"/>
  <c r="I46" i="3" s="1"/>
  <c r="J50" i="3"/>
  <c r="J72" i="3" s="1"/>
  <c r="J43" i="3" s="1"/>
  <c r="J45" i="3" s="1"/>
  <c r="J46" i="3" s="1"/>
  <c r="K50" i="3"/>
  <c r="K72" i="3" s="1"/>
  <c r="K43" i="3" s="1"/>
  <c r="K45" i="3" s="1"/>
  <c r="K46" i="3" s="1"/>
  <c r="H45" i="3"/>
  <c r="H46" i="3" s="1"/>
  <c r="F45" i="3"/>
  <c r="F46" i="3" s="1"/>
  <c r="E45" i="3"/>
  <c r="E46" i="3" s="1"/>
  <c r="C4" i="3"/>
  <c r="C4" i="7"/>
  <c r="C6" i="7"/>
  <c r="C6" i="3"/>
  <c r="C5" i="7"/>
  <c r="C5" i="3"/>
  <c r="C3" i="7"/>
  <c r="C3" i="3"/>
</calcChain>
</file>

<file path=xl/sharedStrings.xml><?xml version="1.0" encoding="utf-8"?>
<sst xmlns="http://schemas.openxmlformats.org/spreadsheetml/2006/main" count="148" uniqueCount="111">
  <si>
    <t>NET CASH INFLOW / (OUTFLOW) ON PORTFOLIO STATEMENTS </t>
  </si>
  <si>
    <t>Opening Free Funds</t>
  </si>
  <si>
    <t>Net operating cashflow (2 to 8)</t>
  </si>
  <si>
    <t>Inter-syndicate loan received/(repaid)</t>
  </si>
  <si>
    <t>Parent support utilisation/(repaid)</t>
  </si>
  <si>
    <t>Cash call receipts/(Distribution)</t>
  </si>
  <si>
    <t>Loan to Central Fund</t>
  </si>
  <si>
    <t>Total free funds cashflow (9 to 14)</t>
  </si>
  <si>
    <t>Closing free funds (1+15)</t>
  </si>
  <si>
    <t>Syndicate Number</t>
  </si>
  <si>
    <t>Completion Notes:</t>
  </si>
  <si>
    <t>Syndicate Name</t>
  </si>
  <si>
    <t xml:space="preserve">1. All yellow cells are to be completed </t>
  </si>
  <si>
    <t>Managing Agent</t>
  </si>
  <si>
    <t xml:space="preserve">2. Only the assumptions detailed below are to be used. </t>
  </si>
  <si>
    <t>Date Completed</t>
  </si>
  <si>
    <t>Lloyd's 1:200 Stressed Scenario Description &amp; Assumptions</t>
  </si>
  <si>
    <r>
      <rPr>
        <u/>
        <sz val="11"/>
        <color theme="1"/>
        <rFont val="Arial"/>
        <family val="2"/>
      </rPr>
      <t xml:space="preserve">For US surplus lines </t>
    </r>
    <r>
      <rPr>
        <sz val="11"/>
        <color theme="1"/>
        <rFont val="Arial"/>
        <family val="2"/>
      </rPr>
      <t>business the funding requirement should be assumed to be on a tiered scale as follows:-
- Liabilities up to $200m = 30% reserves
- Liabilities $200m - $500m = 25% reserves
- Liabilities $500m - $1bn = 20% reserves
- Liabilities xs $1bn = 15% reserves</t>
    </r>
  </si>
  <si>
    <t>ALL FIGURES TO BE COMPLETED IN GBP FULL VALUES, WITHOUT DECIMAL PLACES</t>
  </si>
  <si>
    <t xml:space="preserve">LOSS SUMMARY </t>
  </si>
  <si>
    <t>Region / Peril Selected</t>
  </si>
  <si>
    <t>Gross Loss (GBP)</t>
  </si>
  <si>
    <t>Reinsurance Recoveries (GBP)</t>
  </si>
  <si>
    <t>Net Loss (GBP)</t>
  </si>
  <si>
    <t xml:space="preserve">ASSET AND LIQUIDITY BREAKDOWN </t>
  </si>
  <si>
    <t xml:space="preserve">CURRENT ASSET AND LIQUIDITY BREAKDOWN </t>
  </si>
  <si>
    <t xml:space="preserve">Restricted Assets </t>
  </si>
  <si>
    <t>US Regulatory Trust Funds</t>
  </si>
  <si>
    <t>Other Regulatory Trust Funds</t>
  </si>
  <si>
    <t>Other Restricted Assets</t>
  </si>
  <si>
    <t>Illiquid Assets</t>
  </si>
  <si>
    <t>Reinsurance Recoverables (Paid, Reported and IBNR)</t>
  </si>
  <si>
    <t>Reinsurer's share of Unexpired Risk Provision and Unearned Premiums</t>
  </si>
  <si>
    <t>Other Illiquid Assets</t>
  </si>
  <si>
    <t>Liquid Assets / Free Funds</t>
  </si>
  <si>
    <t>Closing Free Funds</t>
  </si>
  <si>
    <t>Other Liquid Assets</t>
  </si>
  <si>
    <t>CASHFLOW POSITION</t>
  </si>
  <si>
    <t>A</t>
  </si>
  <si>
    <t>B</t>
  </si>
  <si>
    <t>C</t>
  </si>
  <si>
    <t>D</t>
  </si>
  <si>
    <t>E</t>
  </si>
  <si>
    <t>Please provide details of any live liquidity concerns / issues?</t>
  </si>
  <si>
    <t>Operating cash flows</t>
  </si>
  <si>
    <t>Premium income</t>
  </si>
  <si>
    <t>Reinsurance recoveries</t>
  </si>
  <si>
    <t>Other trust fund inflows/(outflows)</t>
  </si>
  <si>
    <t>Other income</t>
  </si>
  <si>
    <t>Gross claims paid</t>
  </si>
  <si>
    <t>Outwards reinsurance premiums</t>
  </si>
  <si>
    <t>Net operating expenses</t>
  </si>
  <si>
    <t>NB1</t>
  </si>
  <si>
    <t>NB2</t>
  </si>
  <si>
    <t>Reinsurer's Legal Title</t>
  </si>
  <si>
    <t>Reinsurer LORS Code</t>
  </si>
  <si>
    <t>Reinsurance Recovery 
GBP</t>
  </si>
  <si>
    <t>Collateral available for recovery</t>
  </si>
  <si>
    <t>Reinsurance Recovery
%</t>
  </si>
  <si>
    <t>TOP 10 REINSURERS SUMMARY</t>
  </si>
  <si>
    <t>Premium Income</t>
  </si>
  <si>
    <t xml:space="preserve">Funding / management actions </t>
  </si>
  <si>
    <t>Funding from other sources</t>
  </si>
  <si>
    <t>Funding from Banks - Committed</t>
  </si>
  <si>
    <t>Funding from Parent / Group - Committed</t>
  </si>
  <si>
    <t>Lloyd's starting assumption for US Windstorm losses is that the payment assumptions in the first 10 months after the gross loss should be at least equal to that experienced in the 2017 HIM losses.</t>
  </si>
  <si>
    <t xml:space="preserve">Please provide a justification for the payment pattern assumptions that have been used for the gross loss for the stress scenario in row 6, gross claims paid, of the cashflow.  Please also indicate the source of the data for the payment patterns.  </t>
  </si>
  <si>
    <t>Where funding from parent/group is anticipated, please provide a justification as to why management is certain that this would be available in all scenarios.</t>
  </si>
  <si>
    <t>While these should not be included in the stress test, please describe details of uncommitted facilities and/or parent/group support that management</t>
  </si>
  <si>
    <t>consider could be available in such a scenario.</t>
  </si>
  <si>
    <t>Credit facility/(repaid)</t>
  </si>
  <si>
    <t>Total free funds cashflow (9 to 15)</t>
  </si>
  <si>
    <t>Closing free funds (1+16)</t>
  </si>
  <si>
    <t>Please explicitly confirm that all funding anticipated from reinsurers, banks, parent/group and other sources is committed, as defined in section 2.3 of the accompanying guidance.  Uncommitted facilities should not be disclosed.</t>
  </si>
  <si>
    <t>Qualitative questionnaire</t>
  </si>
  <si>
    <t>1-in-200 stressed scenario</t>
  </si>
  <si>
    <t>1a</t>
  </si>
  <si>
    <t>1b</t>
  </si>
  <si>
    <t>1c</t>
  </si>
  <si>
    <t>Restated Opening Free Funds</t>
  </si>
  <si>
    <t>For information purposes please explain how Funds At Lloyd's (FAL) is considered in the syndicate's liquidity risk management framework, if at all? In your response, please consider the following questions: is FAL considered to be a source of liquidity? If yes, how do you monitor the quantum and liquidity of FAL assets? How would the syndicate seek to repay/distribute the FAL back to its members, i.e. source of funds and expected timelines?</t>
  </si>
  <si>
    <t>3. Assume three reinsurers, with the largest financial shares of the total estimated reinsurance recoveries, dispute their liability for both funding and/or settlement.  For two of the reinsurers, the dispute takes 60 days to resolve and for the other reinsurer, the dispute takes 90 days.  Settlement should therefore be reflected 60 and 90 days respectively after the usual contractual settlement terms.</t>
  </si>
  <si>
    <t>11a</t>
  </si>
  <si>
    <t>11b</t>
  </si>
  <si>
    <t>2. In most cases, it should be assumed that there is a US funding requirement for your estimated ultimate loss (if a US event is selected), which must be funded 60 days following the end of the quarter in which the loss occurs.</t>
  </si>
  <si>
    <t>ASSET AND LIQUIDITY BREAKDOWN</t>
  </si>
  <si>
    <t>CASHFLOW POSITION FROM PREVIOUS QUARTERS REPORTING</t>
  </si>
  <si>
    <t>2. All figures are to be based on the syndicate's results as at 30 September 2026</t>
  </si>
  <si>
    <t>Total Assets</t>
  </si>
  <si>
    <t>3. CASHFLOW POSITION section to be completed in accordance with the Syndicates Q3 cashflow projections</t>
  </si>
  <si>
    <t>Yes</t>
  </si>
  <si>
    <t>No</t>
  </si>
  <si>
    <t>Answer</t>
  </si>
  <si>
    <t>4. Assume that there is a simultaneous diminution in the value of the syndicate's asset portfolio as a result of a forced sale of assets.  Please apply the haircuts in line with the guidance, section 2.3.  The impact of the asset shock should be recorded in September 2026, in row 1b of the "cashflow position" below.</t>
  </si>
  <si>
    <t>5. In row 2, “premium income”, in the stress scenario cashflow, assume that there is no increase in premium income compared to the Interim Accounts as a result of rate increases following the loss, or for any other reason.  
In the event that the loss triggers a reinstatement premium payable on outwards reinsurance policies, please record this in row 7, “outwards reinsurance premiums”.  Reinstatement premium on inwards reinsurance policies may be recorded in row 2, “premium income”.</t>
  </si>
  <si>
    <t>Date</t>
  </si>
  <si>
    <t>3a</t>
  </si>
  <si>
    <r>
      <t xml:space="preserve">Reinsurance deposit payments / collateral withdrawals received/(repaid) </t>
    </r>
    <r>
      <rPr>
        <b/>
        <sz val="9"/>
        <rFont val="Arial"/>
        <family val="2"/>
      </rPr>
      <t>NB1</t>
    </r>
  </si>
  <si>
    <t xml:space="preserve">Provide a description of the reinsurance deposit payments and/or collateral withdrawals received/(repaid), and also a description of the reinsurance contract terms that were triggered to allow such to occur.  </t>
  </si>
  <si>
    <t>For the purposes of this exercise, any reinsurance deposit payments and/or collateral withdrawals included in Reinsurance Recovery row 3 of Form 350 of the QMA Delta / estimated in future cashflow, should be split out into row 3a of this form.  The total of rows 3 and 3a in this form should equal row 3 within the QMA Delta.</t>
  </si>
  <si>
    <t xml:space="preserve">For the purposes of this exercise, any reinsurance deposit payments and/or collateral withdrawals included in reinsurance recoveries / estimated in future cashflow, should be split out into row 3a of this form.  </t>
  </si>
  <si>
    <t xml:space="preserve">Please provide a description of the reinsurance deposit payments and/or collateral withdrawals received/(repaid), and also a description of the reinsurance contract terms that were triggered to allow such to occur.  </t>
  </si>
  <si>
    <r>
      <t xml:space="preserve">Reinsurance deposit payments / collateral withdrawals received/(repaid)  </t>
    </r>
    <r>
      <rPr>
        <b/>
        <sz val="9"/>
        <rFont val="Arial"/>
        <family val="2"/>
      </rPr>
      <t>NB1</t>
    </r>
  </si>
  <si>
    <r>
      <t xml:space="preserve">Gross claims paid </t>
    </r>
    <r>
      <rPr>
        <b/>
        <sz val="9"/>
        <rFont val="Arial"/>
        <family val="2"/>
      </rPr>
      <t>NB2</t>
    </r>
  </si>
  <si>
    <r>
      <t xml:space="preserve">Funding from Reinsurers - Committed </t>
    </r>
    <r>
      <rPr>
        <b/>
        <sz val="9"/>
        <rFont val="Arial"/>
        <family val="2"/>
      </rPr>
      <t>NB3</t>
    </r>
  </si>
  <si>
    <t>NB3</t>
  </si>
  <si>
    <r>
      <rPr>
        <u/>
        <sz val="11"/>
        <color theme="1"/>
        <rFont val="Arial"/>
        <family val="2"/>
      </rPr>
      <t>For US reinsurance</t>
    </r>
    <r>
      <rPr>
        <sz val="11"/>
        <color theme="1"/>
        <rFont val="Arial"/>
        <family val="2"/>
      </rPr>
      <t xml:space="preserve"> business, please apply the most appropriate funding requirement.</t>
    </r>
  </si>
  <si>
    <t>1. Assume a 1-in-200 gross loss to the syndicate occurs in October 2026. Please indicate in the region and peril on the stress scenario tab the loss scenario that has been used.</t>
  </si>
  <si>
    <t>6. Free funds are those funds readily available to pay all claims and syndicate expenses, however syndicates are also expected to consider the extent to which the free funds can be used to meet the cashflows in the specific scenario.  For example, balances held in Canadian Trust Funds would not be expected to be able to be available to settle a US Windstorm event.  Ultimately, this means that syndicates might have to rely on external funding sources if all of the free funds cannot be used in the scenario chosen.</t>
  </si>
  <si>
    <t>7. For funding / management actions that would be available in the stress scenario, please only include funding that has been committed, defined as in place and able to be drawndown upon as confirmed by a signed agreement with the counterparty prior to the stress scenario date.  Funding anticipated from group/parent companies should only be included where there is a certain contractual right that the syndicate would be able to access the liquidity in any hypothetical scenario.  If group/parent company funding is disclosed, please provide details in NB2 justifying why management is certain that this would be available.</t>
  </si>
  <si>
    <t>Impact of asset shock (1 Oct 2026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</si>
</sst>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F800]dddd\,\ mmmm\ dd\,\ yyyy"/>
    <numFmt numFmtId="165" formatCode="_-* #,##0_-;\-* #,##0_-;_-* &quot;-&quot;??_-;_-@_-"/>
    <numFmt numFmtId="166" formatCode="dd\ mmm\ yyyy"/>
    <numFmt numFmtId="167" formatCode="dd\-mmm\-yyyy"/>
  </numFmts>
  <fonts count="20" x14ac:knownFonts="1">
    <font>
      <sz val="11"/>
      <color theme="1"/>
      <name val="Calibri"/>
      <family val="2"/>
      <scheme val="minor"/>
    </font>
    <font>
      <sz val="11"/>
      <color theme="1"/>
      <name val="Calibri"/>
      <family val="2"/>
      <scheme val="minor"/>
    </font>
    <font>
      <b/>
      <sz val="9"/>
      <name val="Arial"/>
      <family val="2"/>
    </font>
    <font>
      <b/>
      <sz val="10"/>
      <name val="Arial"/>
      <family val="2"/>
    </font>
    <font>
      <sz val="10"/>
      <name val="Arial"/>
      <family val="2"/>
    </font>
    <font>
      <sz val="9"/>
      <name val="Arial"/>
      <family val="2"/>
    </font>
    <font>
      <sz val="11"/>
      <color theme="1"/>
      <name val="Arial"/>
      <family val="2"/>
    </font>
    <font>
      <b/>
      <sz val="12"/>
      <color theme="1"/>
      <name val="Arial"/>
      <family val="2"/>
    </font>
    <font>
      <u/>
      <sz val="11"/>
      <color theme="1"/>
      <name val="Arial"/>
      <family val="2"/>
    </font>
    <font>
      <b/>
      <sz val="14"/>
      <name val="Arial"/>
      <family val="2"/>
    </font>
    <font>
      <b/>
      <sz val="12"/>
      <name val="Arial"/>
      <family val="2"/>
    </font>
    <font>
      <sz val="11"/>
      <color rgb="FFFF0000"/>
      <name val="Arial"/>
      <family val="2"/>
    </font>
    <font>
      <b/>
      <sz val="11"/>
      <name val="Arial"/>
      <family val="2"/>
    </font>
    <font>
      <i/>
      <sz val="10"/>
      <name val="Arial"/>
      <family val="2"/>
    </font>
    <font>
      <b/>
      <sz val="11"/>
      <color theme="1"/>
      <name val="Calibri"/>
      <family val="2"/>
      <scheme val="minor"/>
    </font>
    <font>
      <b/>
      <sz val="10"/>
      <color theme="1"/>
      <name val="Arial"/>
      <family val="2"/>
    </font>
    <font>
      <b/>
      <sz val="11"/>
      <color theme="1"/>
      <name val="Arial"/>
      <family val="2"/>
    </font>
    <font>
      <b/>
      <u/>
      <sz val="10"/>
      <name val="Arial"/>
      <family val="2"/>
    </font>
    <font>
      <b/>
      <u/>
      <sz val="10"/>
      <color rgb="FFFF0000"/>
      <name val="Arial"/>
      <family val="2"/>
    </font>
    <font>
      <sz val="10"/>
      <color rgb="FFFF0000"/>
      <name val="Arial"/>
      <family val="2"/>
    </font>
  </fonts>
  <fills count="9">
    <fill>
      <patternFill patternType="none"/>
    </fill>
    <fill>
      <patternFill patternType="gray125"/>
    </fill>
    <fill>
      <patternFill patternType="solid">
        <fgColor rgb="FF56BED8"/>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5"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9">
    <xf numFmtId="0" fontId="0" fillId="0" borderId="0" xfId="0"/>
    <xf numFmtId="0" fontId="3" fillId="3" borderId="1" xfId="0" applyFont="1" applyFill="1" applyBorder="1" applyAlignment="1">
      <alignment vertical="center" wrapText="1"/>
    </xf>
    <xf numFmtId="0" fontId="5" fillId="3" borderId="1" xfId="0" applyFont="1" applyFill="1" applyBorder="1" applyAlignment="1">
      <alignment vertical="center" wrapText="1"/>
    </xf>
    <xf numFmtId="165" fontId="4" fillId="5" borderId="1" xfId="1" applyNumberFormat="1" applyFont="1" applyFill="1" applyBorder="1" applyAlignment="1" applyProtection="1">
      <alignment vertical="center" wrapText="1"/>
      <protection locked="0"/>
    </xf>
    <xf numFmtId="0" fontId="3" fillId="3" borderId="1" xfId="0" applyFont="1" applyFill="1" applyBorder="1" applyAlignment="1">
      <alignment horizontal="right" vertical="center" wrapText="1"/>
    </xf>
    <xf numFmtId="0" fontId="4" fillId="3" borderId="6" xfId="0" applyFont="1" applyFill="1" applyBorder="1"/>
    <xf numFmtId="0" fontId="4" fillId="3" borderId="7" xfId="0" applyFont="1" applyFill="1" applyBorder="1"/>
    <xf numFmtId="0" fontId="4" fillId="3" borderId="8" xfId="0" applyFont="1" applyFill="1" applyBorder="1"/>
    <xf numFmtId="0" fontId="4" fillId="3" borderId="0" xfId="0" applyFont="1" applyFill="1"/>
    <xf numFmtId="0" fontId="3" fillId="3" borderId="0" xfId="0" applyFont="1" applyFill="1"/>
    <xf numFmtId="0" fontId="4" fillId="3" borderId="9" xfId="0" applyFont="1" applyFill="1" applyBorder="1"/>
    <xf numFmtId="0" fontId="4" fillId="3" borderId="0" xfId="0" applyFont="1" applyFill="1" applyAlignment="1">
      <alignment horizontal="left" vertical="center"/>
    </xf>
    <xf numFmtId="0" fontId="4" fillId="3" borderId="0" xfId="0" applyFont="1" applyFill="1" applyAlignment="1">
      <alignment vertical="center"/>
    </xf>
    <xf numFmtId="0" fontId="6" fillId="3" borderId="8" xfId="0" applyFont="1" applyFill="1" applyBorder="1"/>
    <xf numFmtId="0" fontId="7" fillId="3" borderId="9" xfId="0" applyFont="1" applyFill="1" applyBorder="1" applyAlignment="1">
      <alignment vertical="center" wrapText="1"/>
    </xf>
    <xf numFmtId="0" fontId="6" fillId="3" borderId="9" xfId="0" applyFont="1" applyFill="1" applyBorder="1" applyAlignment="1">
      <alignment horizontal="left" vertical="top" wrapText="1"/>
    </xf>
    <xf numFmtId="0" fontId="6" fillId="3" borderId="9" xfId="0" applyFont="1" applyFill="1" applyBorder="1" applyAlignment="1">
      <alignment horizontal="left" vertical="top" wrapText="1" indent="1"/>
    </xf>
    <xf numFmtId="0" fontId="10" fillId="3" borderId="0" xfId="0" applyFont="1" applyFill="1"/>
    <xf numFmtId="165" fontId="4" fillId="5" borderId="1" xfId="1" applyNumberFormat="1" applyFont="1" applyFill="1" applyBorder="1" applyProtection="1">
      <protection locked="0"/>
    </xf>
    <xf numFmtId="0" fontId="3" fillId="3" borderId="0" xfId="0" applyFont="1" applyFill="1" applyAlignment="1">
      <alignment horizontal="right"/>
    </xf>
    <xf numFmtId="165" fontId="3" fillId="3" borderId="0" xfId="1" applyNumberFormat="1" applyFont="1" applyFill="1" applyBorder="1" applyProtection="1"/>
    <xf numFmtId="0" fontId="4" fillId="3" borderId="2" xfId="0" applyFont="1" applyFill="1" applyBorder="1"/>
    <xf numFmtId="0" fontId="13" fillId="3" borderId="4" xfId="0" applyFont="1" applyFill="1" applyBorder="1" applyAlignment="1">
      <alignment horizontal="right"/>
    </xf>
    <xf numFmtId="0" fontId="4" fillId="3" borderId="0" xfId="0" applyFont="1" applyFill="1" applyAlignment="1">
      <alignment horizontal="right"/>
    </xf>
    <xf numFmtId="0" fontId="3" fillId="3" borderId="0" xfId="0" applyFont="1" applyFill="1" applyAlignment="1">
      <alignment horizontal="right" vertical="top"/>
    </xf>
    <xf numFmtId="0" fontId="3" fillId="3" borderId="0" xfId="0" applyFont="1" applyFill="1" applyAlignment="1">
      <alignment horizontal="left" vertical="center"/>
    </xf>
    <xf numFmtId="1" fontId="3" fillId="5" borderId="1" xfId="1" applyNumberFormat="1"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166" fontId="3" fillId="5" borderId="1" xfId="0" applyNumberFormat="1" applyFont="1" applyFill="1" applyBorder="1" applyAlignment="1" applyProtection="1">
      <alignment horizontal="center" vertical="center"/>
      <protection locked="0"/>
    </xf>
    <xf numFmtId="0" fontId="10" fillId="3" borderId="0" xfId="0" applyFont="1" applyFill="1" applyAlignment="1">
      <alignment vertical="top"/>
    </xf>
    <xf numFmtId="0" fontId="4" fillId="3" borderId="12" xfId="0" applyFont="1" applyFill="1" applyBorder="1"/>
    <xf numFmtId="0" fontId="4" fillId="3" borderId="13" xfId="0" applyFont="1" applyFill="1" applyBorder="1"/>
    <xf numFmtId="0" fontId="4" fillId="3" borderId="14" xfId="0" applyFont="1" applyFill="1" applyBorder="1"/>
    <xf numFmtId="0" fontId="2" fillId="2" borderId="1" xfId="0" applyFont="1" applyFill="1" applyBorder="1" applyAlignment="1">
      <alignment horizontal="center" vertical="center" wrapText="1"/>
    </xf>
    <xf numFmtId="167" fontId="2" fillId="2"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9" fontId="6" fillId="3" borderId="0" xfId="2" applyFont="1" applyFill="1" applyBorder="1" applyAlignment="1" applyProtection="1">
      <alignment horizontal="center" vertical="top" wrapText="1"/>
    </xf>
    <xf numFmtId="0" fontId="5" fillId="3" borderId="4" xfId="0" applyFont="1" applyFill="1" applyBorder="1" applyAlignment="1">
      <alignment vertical="center" wrapText="1"/>
    </xf>
    <xf numFmtId="165" fontId="0" fillId="0" borderId="0" xfId="0" applyNumberFormat="1"/>
    <xf numFmtId="0" fontId="18" fillId="3" borderId="5" xfId="0" applyFont="1" applyFill="1" applyBorder="1"/>
    <xf numFmtId="165" fontId="4" fillId="3" borderId="0" xfId="1" applyNumberFormat="1" applyFont="1" applyFill="1" applyBorder="1" applyAlignment="1" applyProtection="1">
      <alignment vertical="center" wrapText="1"/>
    </xf>
    <xf numFmtId="165" fontId="3" fillId="3" borderId="0" xfId="1" applyNumberFormat="1" applyFont="1" applyFill="1" applyBorder="1" applyAlignment="1" applyProtection="1">
      <alignment vertical="center" wrapText="1"/>
    </xf>
    <xf numFmtId="165" fontId="4" fillId="7" borderId="15" xfId="1" applyNumberFormat="1" applyFont="1" applyFill="1" applyBorder="1" applyProtection="1"/>
    <xf numFmtId="165" fontId="4" fillId="7" borderId="0" xfId="1" applyNumberFormat="1" applyFont="1" applyFill="1" applyBorder="1" applyProtection="1"/>
    <xf numFmtId="165" fontId="3" fillId="7" borderId="0" xfId="1" applyNumberFormat="1" applyFont="1" applyFill="1" applyBorder="1" applyAlignment="1" applyProtection="1">
      <alignment vertical="center" wrapText="1"/>
    </xf>
    <xf numFmtId="165" fontId="4" fillId="7" borderId="0" xfId="1" applyNumberFormat="1" applyFont="1" applyFill="1" applyBorder="1" applyAlignment="1" applyProtection="1">
      <alignment vertical="center" wrapText="1"/>
    </xf>
    <xf numFmtId="165" fontId="4" fillId="7" borderId="1" xfId="1" applyNumberFormat="1" applyFont="1" applyFill="1" applyBorder="1" applyProtection="1"/>
    <xf numFmtId="165" fontId="3" fillId="7" borderId="1" xfId="1" applyNumberFormat="1" applyFont="1" applyFill="1" applyBorder="1" applyProtection="1"/>
    <xf numFmtId="165" fontId="3" fillId="7" borderId="1" xfId="1" applyNumberFormat="1" applyFont="1" applyFill="1" applyBorder="1" applyAlignment="1" applyProtection="1">
      <alignment vertical="center" wrapText="1"/>
    </xf>
    <xf numFmtId="165" fontId="6" fillId="7" borderId="0" xfId="1" applyNumberFormat="1" applyFont="1" applyFill="1" applyBorder="1" applyAlignment="1" applyProtection="1">
      <alignment vertical="top" wrapText="1"/>
    </xf>
    <xf numFmtId="165" fontId="3" fillId="7" borderId="0" xfId="1" applyNumberFormat="1" applyFont="1" applyFill="1" applyBorder="1" applyProtection="1"/>
    <xf numFmtId="165" fontId="3" fillId="8" borderId="1" xfId="1" applyNumberFormat="1" applyFont="1" applyFill="1" applyBorder="1" applyAlignment="1" applyProtection="1">
      <alignment vertical="center" wrapText="1"/>
    </xf>
    <xf numFmtId="165" fontId="4" fillId="8" borderId="0" xfId="1" applyNumberFormat="1" applyFont="1" applyFill="1" applyBorder="1" applyProtection="1"/>
    <xf numFmtId="165" fontId="3" fillId="8" borderId="0" xfId="1" applyNumberFormat="1" applyFont="1" applyFill="1" applyBorder="1" applyProtection="1"/>
    <xf numFmtId="165" fontId="4" fillId="8" borderId="0" xfId="1" applyNumberFormat="1" applyFont="1" applyFill="1" applyBorder="1" applyAlignment="1" applyProtection="1">
      <alignment vertical="center" wrapText="1"/>
    </xf>
    <xf numFmtId="165" fontId="3" fillId="8" borderId="0" xfId="1" applyNumberFormat="1" applyFont="1" applyFill="1" applyBorder="1" applyAlignment="1" applyProtection="1">
      <alignment vertical="center" wrapText="1"/>
    </xf>
    <xf numFmtId="165" fontId="4" fillId="8" borderId="1" xfId="1" applyNumberFormat="1" applyFont="1" applyFill="1" applyBorder="1" applyProtection="1"/>
    <xf numFmtId="0" fontId="4" fillId="3" borderId="3" xfId="0" applyFont="1" applyFill="1" applyBorder="1"/>
    <xf numFmtId="165" fontId="4" fillId="3" borderId="0" xfId="1" applyNumberFormat="1" applyFont="1" applyFill="1" applyBorder="1" applyProtection="1"/>
    <xf numFmtId="0" fontId="0" fillId="0" borderId="16" xfId="0" applyBorder="1"/>
    <xf numFmtId="0" fontId="3" fillId="8" borderId="1" xfId="1" applyNumberFormat="1" applyFont="1" applyFill="1" applyBorder="1" applyAlignment="1" applyProtection="1">
      <alignment horizontal="center" vertical="center"/>
    </xf>
    <xf numFmtId="165" fontId="3" fillId="8" borderId="1" xfId="1" applyNumberFormat="1" applyFont="1" applyFill="1" applyBorder="1" applyAlignment="1" applyProtection="1">
      <alignment horizontal="center" vertical="center"/>
    </xf>
    <xf numFmtId="0" fontId="3" fillId="8" borderId="1" xfId="1" applyNumberFormat="1" applyFont="1" applyFill="1" applyBorder="1" applyAlignment="1" applyProtection="1">
      <alignment horizontal="center"/>
    </xf>
    <xf numFmtId="165" fontId="3" fillId="8" borderId="1" xfId="1" applyNumberFormat="1" applyFont="1" applyFill="1" applyBorder="1" applyAlignment="1" applyProtection="1">
      <alignment horizontal="center"/>
    </xf>
    <xf numFmtId="0" fontId="6" fillId="3" borderId="0" xfId="0" applyFont="1" applyFill="1"/>
    <xf numFmtId="0" fontId="3" fillId="3" borderId="0" xfId="0" applyFont="1" applyFill="1" applyAlignment="1">
      <alignment vertical="center"/>
    </xf>
    <xf numFmtId="167" fontId="3" fillId="8" borderId="1" xfId="0" applyNumberFormat="1" applyFont="1" applyFill="1" applyBorder="1" applyAlignment="1">
      <alignment horizontal="center" vertical="center" wrapText="1"/>
    </xf>
    <xf numFmtId="0" fontId="9" fillId="3" borderId="0" xfId="0" applyFont="1" applyFill="1" applyAlignment="1">
      <alignment vertical="top"/>
    </xf>
    <xf numFmtId="0" fontId="6" fillId="3" borderId="0" xfId="0" applyFont="1" applyFill="1" applyAlignment="1">
      <alignment horizontal="left" vertical="top" wrapText="1"/>
    </xf>
    <xf numFmtId="0" fontId="6" fillId="3" borderId="0" xfId="0" applyFont="1" applyFill="1" applyAlignment="1">
      <alignment horizontal="right" vertical="top" wrapText="1"/>
    </xf>
    <xf numFmtId="0" fontId="15" fillId="3" borderId="0" xfId="0" applyFont="1" applyFill="1" applyAlignment="1">
      <alignment horizontal="left" vertical="center" wrapText="1"/>
    </xf>
    <xf numFmtId="0" fontId="15" fillId="3" borderId="0" xfId="0" applyFont="1" applyFill="1" applyAlignment="1">
      <alignment horizontal="center" vertical="center" wrapText="1"/>
    </xf>
    <xf numFmtId="165" fontId="6" fillId="3" borderId="0" xfId="1" applyNumberFormat="1" applyFont="1" applyFill="1" applyBorder="1" applyAlignment="1" applyProtection="1">
      <alignment vertical="top" wrapText="1"/>
    </xf>
    <xf numFmtId="0" fontId="11" fillId="3" borderId="0" xfId="0" applyFont="1" applyFill="1" applyAlignment="1">
      <alignment horizontal="left" vertical="top" wrapText="1"/>
    </xf>
    <xf numFmtId="0" fontId="0" fillId="3" borderId="0" xfId="0" applyFill="1"/>
    <xf numFmtId="0" fontId="16" fillId="3" borderId="0" xfId="0" applyFont="1" applyFill="1" applyAlignment="1">
      <alignment horizontal="left" vertical="top" wrapText="1"/>
    </xf>
    <xf numFmtId="0" fontId="16" fillId="3" borderId="8" xfId="0" applyFont="1" applyFill="1" applyBorder="1"/>
    <xf numFmtId="0" fontId="2" fillId="2" borderId="0" xfId="0" applyFont="1" applyFill="1" applyAlignment="1">
      <alignment horizontal="center" vertical="center" wrapText="1"/>
    </xf>
    <xf numFmtId="164" fontId="2" fillId="2" borderId="0" xfId="0" applyNumberFormat="1" applyFont="1" applyFill="1" applyAlignment="1">
      <alignment horizontal="center" vertical="center" wrapText="1"/>
    </xf>
    <xf numFmtId="0" fontId="12" fillId="3" borderId="0" xfId="0" applyFont="1" applyFill="1"/>
    <xf numFmtId="0" fontId="5" fillId="3" borderId="0" xfId="0" applyFont="1" applyFill="1" applyAlignment="1">
      <alignment horizontal="left"/>
    </xf>
    <xf numFmtId="0" fontId="3" fillId="3" borderId="0" xfId="0" applyFont="1" applyFill="1" applyAlignment="1">
      <alignment horizontal="left"/>
    </xf>
    <xf numFmtId="0" fontId="3" fillId="3" borderId="0" xfId="0" applyFont="1" applyFill="1" applyAlignment="1">
      <alignment horizontal="center"/>
    </xf>
    <xf numFmtId="0" fontId="13" fillId="3" borderId="0" xfId="0" applyFont="1" applyFill="1" applyAlignment="1">
      <alignment horizontal="right"/>
    </xf>
    <xf numFmtId="0" fontId="3" fillId="3" borderId="0" xfId="0" applyFont="1" applyFill="1" applyAlignment="1">
      <alignment horizontal="right" vertical="center" wrapText="1"/>
    </xf>
    <xf numFmtId="0" fontId="3" fillId="3" borderId="0" xfId="0" applyFont="1" applyFill="1" applyAlignment="1">
      <alignment vertical="center" wrapText="1"/>
    </xf>
    <xf numFmtId="0" fontId="4" fillId="3" borderId="0" xfId="0" applyFont="1" applyFill="1" applyAlignment="1">
      <alignment vertical="center" wrapText="1"/>
    </xf>
    <xf numFmtId="0" fontId="3" fillId="3" borderId="0" xfId="0" applyFont="1" applyFill="1" applyAlignment="1">
      <alignment horizontal="left" vertical="center" wrapText="1"/>
    </xf>
    <xf numFmtId="0" fontId="5" fillId="3" borderId="0" xfId="0" applyFont="1" applyFill="1" applyAlignment="1">
      <alignment vertical="center" wrapText="1"/>
    </xf>
    <xf numFmtId="0" fontId="19" fillId="3" borderId="0" xfId="0" applyFont="1" applyFill="1"/>
    <xf numFmtId="0" fontId="0" fillId="3" borderId="9" xfId="0" applyFill="1" applyBorder="1"/>
    <xf numFmtId="0" fontId="0" fillId="3" borderId="16" xfId="0" applyFill="1" applyBorder="1"/>
    <xf numFmtId="0" fontId="6" fillId="3" borderId="9" xfId="0" applyFont="1" applyFill="1" applyBorder="1"/>
    <xf numFmtId="0" fontId="4" fillId="3" borderId="13" xfId="0" applyFont="1" applyFill="1" applyBorder="1" applyAlignment="1">
      <alignment horizontal="left" vertical="top" wrapText="1"/>
    </xf>
    <xf numFmtId="0" fontId="0" fillId="3" borderId="14" xfId="0" applyFill="1" applyBorder="1"/>
    <xf numFmtId="0" fontId="18" fillId="4" borderId="5" xfId="0" applyFont="1" applyFill="1" applyBorder="1"/>
    <xf numFmtId="0" fontId="3" fillId="4" borderId="6" xfId="0" applyFont="1" applyFill="1" applyBorder="1"/>
    <xf numFmtId="0" fontId="4" fillId="4" borderId="6" xfId="0" applyFont="1" applyFill="1" applyBorder="1"/>
    <xf numFmtId="0" fontId="4" fillId="4" borderId="7" xfId="0" applyFont="1" applyFill="1" applyBorder="1"/>
    <xf numFmtId="0" fontId="0" fillId="0" borderId="6" xfId="0" applyBorder="1"/>
    <xf numFmtId="0" fontId="17" fillId="4" borderId="8" xfId="0" applyFont="1" applyFill="1" applyBorder="1"/>
    <xf numFmtId="0" fontId="3" fillId="4" borderId="0" xfId="0" applyFont="1" applyFill="1"/>
    <xf numFmtId="0" fontId="4" fillId="4" borderId="0" xfId="0" applyFont="1" applyFill="1"/>
    <xf numFmtId="0" fontId="4" fillId="4" borderId="9" xfId="0" applyFont="1" applyFill="1" applyBorder="1"/>
    <xf numFmtId="0" fontId="4" fillId="4" borderId="8" xfId="0" applyFont="1" applyFill="1" applyBorder="1"/>
    <xf numFmtId="0" fontId="3" fillId="4" borderId="0" xfId="0" applyFont="1" applyFill="1" applyAlignment="1">
      <alignment vertical="center"/>
    </xf>
    <xf numFmtId="0" fontId="4" fillId="4" borderId="0" xfId="0" applyFont="1" applyFill="1" applyAlignment="1">
      <alignment horizontal="left" vertical="center"/>
    </xf>
    <xf numFmtId="0" fontId="0" fillId="4" borderId="8" xfId="0" applyFill="1" applyBorder="1"/>
    <xf numFmtId="0" fontId="14" fillId="4" borderId="0" xfId="0" applyFont="1" applyFill="1"/>
    <xf numFmtId="0" fontId="0" fillId="4" borderId="0" xfId="0" applyFill="1"/>
    <xf numFmtId="0" fontId="0" fillId="4" borderId="9" xfId="0" applyFill="1" applyBorder="1"/>
    <xf numFmtId="0" fontId="14" fillId="4" borderId="0" xfId="0" applyFont="1" applyFill="1" applyAlignment="1">
      <alignment horizontal="right" vertical="top"/>
    </xf>
    <xf numFmtId="0" fontId="0" fillId="4" borderId="8" xfId="0" applyFill="1" applyBorder="1" applyAlignment="1">
      <alignment horizontal="left" vertical="center"/>
    </xf>
    <xf numFmtId="0" fontId="14" fillId="4" borderId="0" xfId="0" applyFont="1" applyFill="1" applyAlignment="1">
      <alignment horizontal="right" vertical="center"/>
    </xf>
    <xf numFmtId="0" fontId="0" fillId="4" borderId="9" xfId="0" applyFill="1" applyBorder="1" applyAlignment="1">
      <alignment horizontal="left" vertical="center"/>
    </xf>
    <xf numFmtId="0" fontId="0" fillId="4" borderId="12" xfId="0" applyFill="1" applyBorder="1"/>
    <xf numFmtId="0" fontId="14" fillId="4" borderId="13" xfId="0" applyFont="1" applyFill="1" applyBorder="1" applyAlignment="1">
      <alignment horizontal="right" vertical="top"/>
    </xf>
    <xf numFmtId="0" fontId="0" fillId="4" borderId="13" xfId="0" applyFill="1" applyBorder="1"/>
    <xf numFmtId="0" fontId="0" fillId="4" borderId="14" xfId="0" applyFill="1" applyBorder="1"/>
    <xf numFmtId="0" fontId="0" fillId="0" borderId="13" xfId="0" applyBorder="1"/>
    <xf numFmtId="0" fontId="4" fillId="5" borderId="18" xfId="0" applyFont="1" applyFill="1" applyBorder="1" applyAlignment="1" applyProtection="1">
      <alignment horizontal="center" vertical="top" wrapText="1"/>
      <protection locked="0"/>
    </xf>
    <xf numFmtId="0" fontId="4" fillId="5" borderId="19" xfId="0" applyFont="1" applyFill="1" applyBorder="1" applyAlignment="1" applyProtection="1">
      <alignment horizontal="center" vertical="top" wrapText="1"/>
      <protection locked="0"/>
    </xf>
    <xf numFmtId="0" fontId="4" fillId="5" borderId="20" xfId="0" applyFont="1" applyFill="1" applyBorder="1" applyAlignment="1" applyProtection="1">
      <alignment horizontal="center" vertical="top" wrapText="1"/>
      <protection locked="0"/>
    </xf>
    <xf numFmtId="0" fontId="4" fillId="5" borderId="0" xfId="0" applyFont="1" applyFill="1" applyAlignment="1" applyProtection="1">
      <alignment horizontal="center" vertical="top" wrapText="1"/>
      <protection locked="0"/>
    </xf>
    <xf numFmtId="0" fontId="4" fillId="5" borderId="10" xfId="0" applyFont="1" applyFill="1" applyBorder="1" applyAlignment="1" applyProtection="1">
      <alignment horizontal="center" vertical="top" wrapText="1"/>
      <protection locked="0"/>
    </xf>
    <xf numFmtId="0" fontId="4" fillId="5" borderId="17" xfId="0" applyFont="1" applyFill="1" applyBorder="1" applyAlignment="1" applyProtection="1">
      <alignment horizontal="center" vertical="top" wrapText="1"/>
      <protection locked="0"/>
    </xf>
    <xf numFmtId="0" fontId="4" fillId="3" borderId="0" xfId="0" applyFont="1" applyFill="1" applyAlignment="1">
      <alignment horizontal="left" vertical="top" wrapText="1"/>
    </xf>
    <xf numFmtId="0" fontId="5" fillId="3" borderId="2" xfId="0" applyFont="1" applyFill="1" applyBorder="1" applyAlignment="1">
      <alignment horizontal="left"/>
    </xf>
    <xf numFmtId="0" fontId="5" fillId="3" borderId="4" xfId="0" applyFont="1" applyFill="1" applyBorder="1" applyAlignment="1">
      <alignment horizontal="left"/>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2" xfId="0" applyFont="1" applyFill="1" applyBorder="1" applyAlignment="1">
      <alignment horizontal="left"/>
    </xf>
    <xf numFmtId="0" fontId="3" fillId="3" borderId="4" xfId="0" applyFont="1" applyFill="1" applyBorder="1" applyAlignment="1">
      <alignment horizontal="left"/>
    </xf>
    <xf numFmtId="0" fontId="2" fillId="2" borderId="1" xfId="0" applyFont="1" applyFill="1" applyBorder="1" applyAlignment="1">
      <alignment horizontal="center" vertical="center" wrapText="1"/>
    </xf>
    <xf numFmtId="0" fontId="3" fillId="3" borderId="10" xfId="0" applyFont="1" applyFill="1" applyBorder="1" applyAlignment="1">
      <alignment horizontal="left"/>
    </xf>
    <xf numFmtId="0" fontId="3" fillId="3" borderId="11" xfId="0" applyFont="1" applyFill="1" applyBorder="1" applyAlignment="1">
      <alignment horizontal="left"/>
    </xf>
    <xf numFmtId="0" fontId="7" fillId="2" borderId="0" xfId="0" applyFont="1" applyFill="1" applyAlignment="1">
      <alignment horizontal="center" vertical="center" wrapText="1"/>
    </xf>
    <xf numFmtId="0" fontId="6" fillId="6" borderId="0" xfId="0" applyFont="1" applyFill="1" applyAlignment="1">
      <alignment horizontal="left" vertical="top" wrapText="1"/>
    </xf>
    <xf numFmtId="0" fontId="0" fillId="0" borderId="0" xfId="0" applyAlignment="1">
      <alignment horizontal="left" vertical="top" wrapText="1"/>
    </xf>
    <xf numFmtId="0" fontId="0" fillId="6" borderId="0" xfId="0" applyFill="1" applyAlignment="1">
      <alignment horizontal="left" vertical="top" wrapText="1"/>
    </xf>
    <xf numFmtId="0" fontId="0" fillId="0" borderId="0" xfId="0"/>
    <xf numFmtId="0" fontId="4" fillId="5" borderId="0" xfId="0" applyFont="1" applyFill="1" applyAlignment="1" applyProtection="1">
      <alignment horizontal="left" vertical="top" wrapText="1"/>
      <protection locked="0"/>
    </xf>
    <xf numFmtId="0" fontId="0" fillId="0" borderId="0" xfId="0" applyAlignment="1" applyProtection="1">
      <alignment wrapText="1"/>
      <protection locked="0"/>
    </xf>
    <xf numFmtId="0" fontId="0" fillId="5" borderId="1" xfId="0" applyFill="1" applyBorder="1" applyAlignment="1" applyProtection="1">
      <alignment horizontal="left" vertical="top" wrapText="1"/>
      <protection locked="0"/>
    </xf>
    <xf numFmtId="0" fontId="0" fillId="4" borderId="0" xfId="0" applyFill="1" applyAlignment="1">
      <alignment horizontal="left" vertical="top" wrapText="1"/>
    </xf>
    <xf numFmtId="0" fontId="0" fillId="5" borderId="2" xfId="0" applyFill="1" applyBorder="1" applyAlignment="1" applyProtection="1">
      <alignment horizontal="left" vertical="top" wrapText="1"/>
      <protection locked="0"/>
    </xf>
    <xf numFmtId="0" fontId="0" fillId="5" borderId="3" xfId="0" applyFill="1" applyBorder="1" applyAlignment="1" applyProtection="1">
      <alignment horizontal="left" vertical="top" wrapText="1"/>
      <protection locked="0"/>
    </xf>
    <xf numFmtId="0" fontId="0" fillId="5" borderId="4" xfId="0" applyFill="1" applyBorder="1" applyAlignment="1" applyProtection="1">
      <alignment horizontal="left" vertical="top" wrapText="1"/>
      <protection locked="0"/>
    </xf>
    <xf numFmtId="0" fontId="0" fillId="4" borderId="0" xfId="0" applyFill="1" applyAlignment="1">
      <alignment horizontal="left" vertical="center" wrapText="1"/>
    </xf>
  </cellXfs>
  <cellStyles count="3">
    <cellStyle name="Comma" xfId="1" builtinId="3"/>
    <cellStyle name="Normal" xfId="0" builtinId="0"/>
    <cellStyle name="Percent" xfId="2" builtinId="5"/>
  </cellStyles>
  <dxfs count="5">
    <dxf>
      <fill>
        <patternFill>
          <bgColor rgb="FFFFC000"/>
        </patternFill>
      </fill>
    </dxf>
    <dxf>
      <fill>
        <patternFill>
          <bgColor rgb="FFFFC000"/>
        </patternFill>
      </fill>
    </dxf>
    <dxf>
      <font>
        <color rgb="FFFF0000"/>
      </font>
    </dxf>
    <dxf>
      <font>
        <color rgb="FFFF0000"/>
      </font>
    </dxf>
    <dxf>
      <font>
        <color rgb="FFFF0000"/>
      </font>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lnscntfs02\MRDDATA\Liquidity\2024%20assessments\2024%20Stress%20Test\Liquidity%20Stress%20Test%20Template_December%202024.xlsx" TargetMode="External"/><Relationship Id="rId1" Type="http://schemas.openxmlformats.org/officeDocument/2006/relationships/externalLinkPath" Target="file:///\\lnscntfs02\MRDDATA\Liquidity\2024%20assessments\2024%20Stress%20Test\Liquidity%20Stress%20Test%20Template_December%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1 Dec 24 QMA position"/>
      <sheetName val="1-in-200 stressed scenario"/>
      <sheetName val="Qualitative questionaire"/>
    </sheetNames>
    <sheetDataSet>
      <sheetData sheetId="0">
        <row r="32">
          <cell r="D32">
            <v>0</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1890B-76B3-4BA2-97C2-0EFCD7C3AFE4}">
  <sheetPr>
    <pageSetUpPr fitToPage="1"/>
  </sheetPr>
  <dimension ref="A1:L12"/>
  <sheetViews>
    <sheetView zoomScale="80" zoomScaleNormal="80" workbookViewId="0">
      <selection sqref="A1:L12"/>
    </sheetView>
  </sheetViews>
  <sheetFormatPr defaultColWidth="0" defaultRowHeight="14.5" zeroHeight="1" x14ac:dyDescent="0.35"/>
  <cols>
    <col min="1" max="1" width="3.54296875" customWidth="1"/>
    <col min="2" max="2" width="34.54296875" customWidth="1"/>
    <col min="3" max="3" width="60.54296875" customWidth="1"/>
    <col min="4" max="4" width="23" customWidth="1"/>
    <col min="5" max="5" width="20.453125" bestFit="1" customWidth="1"/>
    <col min="6" max="6" width="21.54296875" customWidth="1"/>
    <col min="7" max="7" width="17.453125" customWidth="1"/>
    <col min="8" max="8" width="19.1796875" bestFit="1" customWidth="1"/>
    <col min="9" max="9" width="18.81640625" bestFit="1" customWidth="1"/>
    <col min="10" max="10" width="22.1796875" customWidth="1"/>
    <col min="11" max="11" width="21.81640625" customWidth="1"/>
    <col min="12" max="12" width="9.81640625" style="59" customWidth="1"/>
    <col min="13" max="16384" width="8.7265625" hidden="1"/>
  </cols>
  <sheetData>
    <row r="1" spans="1:12" x14ac:dyDescent="0.35">
      <c r="A1" s="7"/>
      <c r="B1" s="8"/>
      <c r="C1" s="8"/>
      <c r="D1" s="8"/>
      <c r="E1" s="8"/>
      <c r="F1" s="8"/>
      <c r="G1" s="8"/>
      <c r="H1" s="8"/>
      <c r="I1" s="8"/>
      <c r="J1" s="8"/>
      <c r="K1" s="8"/>
      <c r="L1" s="10"/>
    </row>
    <row r="2" spans="1:12" ht="15.5" x14ac:dyDescent="0.35">
      <c r="A2" s="13"/>
      <c r="B2" s="136" t="s">
        <v>16</v>
      </c>
      <c r="C2" s="136"/>
      <c r="D2" s="136"/>
      <c r="E2" s="136"/>
      <c r="F2" s="136"/>
      <c r="G2" s="136"/>
      <c r="H2" s="136"/>
      <c r="I2" s="136"/>
      <c r="J2" s="136"/>
      <c r="K2" s="136"/>
      <c r="L2" s="14"/>
    </row>
    <row r="3" spans="1:12" x14ac:dyDescent="0.35">
      <c r="A3" s="13"/>
      <c r="B3" s="137" t="s">
        <v>107</v>
      </c>
      <c r="C3" s="137"/>
      <c r="D3" s="137"/>
      <c r="E3" s="137"/>
      <c r="F3" s="137"/>
      <c r="G3" s="137"/>
      <c r="H3" s="137"/>
      <c r="I3" s="137"/>
      <c r="J3" s="137"/>
      <c r="K3" s="137"/>
      <c r="L3" s="15"/>
    </row>
    <row r="4" spans="1:12" x14ac:dyDescent="0.35">
      <c r="A4" s="13"/>
      <c r="B4" s="137" t="s">
        <v>84</v>
      </c>
      <c r="C4" s="137"/>
      <c r="D4" s="137"/>
      <c r="E4" s="137"/>
      <c r="F4" s="137"/>
      <c r="G4" s="137"/>
      <c r="H4" s="137"/>
      <c r="I4" s="137"/>
      <c r="J4" s="137"/>
      <c r="K4" s="137"/>
      <c r="L4" s="15"/>
    </row>
    <row r="5" spans="1:12" ht="73.5" customHeight="1" x14ac:dyDescent="0.35">
      <c r="A5" s="13"/>
      <c r="B5" s="137" t="s">
        <v>17</v>
      </c>
      <c r="C5" s="137"/>
      <c r="D5" s="137"/>
      <c r="E5" s="137"/>
      <c r="F5" s="137"/>
      <c r="G5" s="137"/>
      <c r="H5" s="137"/>
      <c r="I5" s="137"/>
      <c r="J5" s="137"/>
      <c r="K5" s="137"/>
      <c r="L5" s="16"/>
    </row>
    <row r="6" spans="1:12" x14ac:dyDescent="0.35">
      <c r="A6" s="13"/>
      <c r="B6" s="137" t="s">
        <v>106</v>
      </c>
      <c r="C6" s="137"/>
      <c r="D6" s="137"/>
      <c r="E6" s="137"/>
      <c r="F6" s="137"/>
      <c r="G6" s="137"/>
      <c r="H6" s="137"/>
      <c r="I6" s="137"/>
      <c r="J6" s="137"/>
      <c r="K6" s="137"/>
      <c r="L6" s="16"/>
    </row>
    <row r="7" spans="1:12" ht="31" customHeight="1" x14ac:dyDescent="0.35">
      <c r="A7" s="13"/>
      <c r="B7" s="137" t="s">
        <v>81</v>
      </c>
      <c r="C7" s="137"/>
      <c r="D7" s="137"/>
      <c r="E7" s="137"/>
      <c r="F7" s="137"/>
      <c r="G7" s="137"/>
      <c r="H7" s="137"/>
      <c r="I7" s="137"/>
      <c r="J7" s="137"/>
      <c r="K7" s="137"/>
      <c r="L7" s="16"/>
    </row>
    <row r="8" spans="1:12" ht="36.65" customHeight="1" x14ac:dyDescent="0.35">
      <c r="A8" s="13"/>
      <c r="B8" s="137" t="s">
        <v>93</v>
      </c>
      <c r="C8" s="138"/>
      <c r="D8" s="138"/>
      <c r="E8" s="138"/>
      <c r="F8" s="138"/>
      <c r="G8" s="138"/>
      <c r="H8" s="138"/>
      <c r="I8" s="138"/>
      <c r="J8" s="138"/>
      <c r="K8" s="138"/>
      <c r="L8" s="16"/>
    </row>
    <row r="9" spans="1:12" ht="39" customHeight="1" x14ac:dyDescent="0.35">
      <c r="A9" s="13"/>
      <c r="B9" s="137" t="s">
        <v>94</v>
      </c>
      <c r="C9" s="138"/>
      <c r="D9" s="138"/>
      <c r="E9" s="138"/>
      <c r="F9" s="138"/>
      <c r="G9" s="138"/>
      <c r="H9" s="138"/>
      <c r="I9" s="138"/>
      <c r="J9" s="138"/>
      <c r="K9" s="138"/>
      <c r="L9" s="16"/>
    </row>
    <row r="10" spans="1:12" ht="39" customHeight="1" x14ac:dyDescent="0.35">
      <c r="A10" s="13"/>
      <c r="B10" s="137" t="s">
        <v>108</v>
      </c>
      <c r="C10" s="139"/>
      <c r="D10" s="139"/>
      <c r="E10" s="139"/>
      <c r="F10" s="139"/>
      <c r="G10" s="139"/>
      <c r="H10" s="139"/>
      <c r="I10" s="139"/>
      <c r="J10" s="139"/>
      <c r="K10" s="139"/>
      <c r="L10" s="16"/>
    </row>
    <row r="11" spans="1:12" ht="50.5" customHeight="1" x14ac:dyDescent="0.35">
      <c r="A11" s="13"/>
      <c r="B11" s="137" t="s">
        <v>109</v>
      </c>
      <c r="C11" s="138"/>
      <c r="D11" s="138"/>
      <c r="E11" s="138"/>
      <c r="F11" s="138"/>
      <c r="G11" s="138"/>
      <c r="H11" s="138"/>
      <c r="I11" s="138"/>
      <c r="J11" s="138"/>
      <c r="K11" s="138"/>
      <c r="L11" s="16"/>
    </row>
    <row r="12" spans="1:12" ht="15" thickBot="1" x14ac:dyDescent="0.4">
      <c r="A12" s="30"/>
      <c r="B12" s="31"/>
      <c r="C12" s="31"/>
      <c r="D12" s="31"/>
      <c r="E12" s="31"/>
      <c r="F12" s="31"/>
      <c r="G12" s="31"/>
      <c r="H12" s="31"/>
      <c r="I12" s="31"/>
      <c r="J12" s="31"/>
      <c r="K12" s="31"/>
      <c r="L12" s="32"/>
    </row>
  </sheetData>
  <sheetProtection algorithmName="SHA-512" hashValue="09r9UZJ/GGmmJcAe8C2dR/Cgv8+UoyARa/TEZ7vyqqlWyp+Cw0EyOeI6/O7o/x4CE/1chKPkgYz176n3zbz3sQ==" saltValue="4FZKJdlGBW6Y5/HW0K9GWA==" spinCount="100000" sheet="1" objects="1" scenarios="1" selectLockedCells="1"/>
  <mergeCells count="10">
    <mergeCell ref="B8:K8"/>
    <mergeCell ref="B9:K9"/>
    <mergeCell ref="B10:K10"/>
    <mergeCell ref="B11:K11"/>
    <mergeCell ref="B7:K7"/>
    <mergeCell ref="B2:K2"/>
    <mergeCell ref="B3:K3"/>
    <mergeCell ref="B4:K4"/>
    <mergeCell ref="B5:K5"/>
    <mergeCell ref="B6:K6"/>
  </mergeCells>
  <pageMargins left="0.7" right="0.7" top="0.75" bottom="0.75" header="0.3" footer="0.3"/>
  <pageSetup paperSize="8" scale="70" fitToHeight="0" orientation="landscape" r:id="rId1"/>
  <headerFooter>
    <oddFooter>&amp;C_x000D_&amp;1#&amp;"Aptos"&amp;10&amp;K000000 Classification: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6CE46-0014-4E02-81DD-DEC3F6546460}">
  <sheetPr>
    <pageSetUpPr fitToPage="1"/>
  </sheetPr>
  <dimension ref="A1:L58"/>
  <sheetViews>
    <sheetView tabSelected="1" zoomScale="80" zoomScaleNormal="80" workbookViewId="0">
      <selection activeCell="F18" sqref="F18"/>
    </sheetView>
  </sheetViews>
  <sheetFormatPr defaultColWidth="0" defaultRowHeight="14.5" zeroHeight="1" x14ac:dyDescent="0.35"/>
  <cols>
    <col min="1" max="1" width="2.54296875" customWidth="1"/>
    <col min="2" max="2" width="21.54296875" customWidth="1"/>
    <col min="3" max="3" width="65.1796875" customWidth="1"/>
    <col min="4" max="8" width="22.54296875" customWidth="1"/>
    <col min="9" max="9" width="2.81640625" customWidth="1"/>
    <col min="10" max="10" width="8.7265625" hidden="1" customWidth="1"/>
    <col min="11" max="12" width="14.453125" hidden="1" customWidth="1"/>
    <col min="13" max="16384" width="8.7265625" hidden="1"/>
  </cols>
  <sheetData>
    <row r="1" spans="1:9" x14ac:dyDescent="0.35">
      <c r="A1" s="39"/>
      <c r="B1" s="5"/>
      <c r="C1" s="5"/>
      <c r="D1" s="5"/>
      <c r="E1" s="5"/>
      <c r="F1" s="5"/>
      <c r="G1" s="5"/>
      <c r="H1" s="5"/>
      <c r="I1" s="6"/>
    </row>
    <row r="2" spans="1:9" x14ac:dyDescent="0.35">
      <c r="A2" s="7"/>
      <c r="B2" s="8"/>
      <c r="C2" s="8"/>
      <c r="D2" s="8"/>
      <c r="E2" s="8"/>
      <c r="F2" s="8"/>
      <c r="G2" s="8"/>
      <c r="H2" s="8"/>
      <c r="I2" s="10"/>
    </row>
    <row r="3" spans="1:9" x14ac:dyDescent="0.35">
      <c r="A3" s="7"/>
      <c r="B3" s="25" t="s">
        <v>9</v>
      </c>
      <c r="C3" s="26"/>
      <c r="D3" s="8"/>
      <c r="E3" s="9" t="s">
        <v>10</v>
      </c>
      <c r="F3" s="8"/>
      <c r="G3" s="8"/>
      <c r="H3" s="8"/>
      <c r="I3" s="10"/>
    </row>
    <row r="4" spans="1:9" x14ac:dyDescent="0.35">
      <c r="A4" s="7"/>
      <c r="B4" s="25" t="s">
        <v>11</v>
      </c>
      <c r="C4" s="27"/>
      <c r="D4" s="8"/>
      <c r="E4" s="11" t="s">
        <v>12</v>
      </c>
      <c r="F4" s="8"/>
      <c r="G4" s="8"/>
      <c r="H4" s="8"/>
      <c r="I4" s="10"/>
    </row>
    <row r="5" spans="1:9" x14ac:dyDescent="0.35">
      <c r="A5" s="7"/>
      <c r="B5" s="25" t="s">
        <v>13</v>
      </c>
      <c r="C5" s="27"/>
      <c r="D5" s="8"/>
      <c r="E5" s="11" t="s">
        <v>87</v>
      </c>
      <c r="F5" s="8"/>
      <c r="G5" s="8"/>
      <c r="H5" s="8"/>
      <c r="I5" s="10"/>
    </row>
    <row r="6" spans="1:9" x14ac:dyDescent="0.35">
      <c r="A6" s="7"/>
      <c r="B6" s="25" t="s">
        <v>95</v>
      </c>
      <c r="C6" s="28">
        <v>46296</v>
      </c>
      <c r="D6" s="8"/>
      <c r="E6" s="12"/>
      <c r="F6" s="8"/>
      <c r="G6" s="8"/>
      <c r="H6" s="8"/>
      <c r="I6" s="10"/>
    </row>
    <row r="7" spans="1:9" x14ac:dyDescent="0.35">
      <c r="A7" s="7"/>
      <c r="B7" s="8"/>
      <c r="C7" s="8"/>
      <c r="D7" s="8"/>
      <c r="E7" s="8"/>
      <c r="F7" s="8"/>
      <c r="G7" s="8"/>
      <c r="H7" s="8"/>
      <c r="I7" s="10"/>
    </row>
    <row r="8" spans="1:9" x14ac:dyDescent="0.35">
      <c r="A8" s="7"/>
      <c r="B8" s="8"/>
      <c r="C8" s="8"/>
      <c r="D8" s="8"/>
      <c r="E8" s="8"/>
      <c r="F8" s="8"/>
      <c r="G8" s="8"/>
      <c r="H8" s="8"/>
      <c r="I8" s="10"/>
    </row>
    <row r="9" spans="1:9" ht="15.5" x14ac:dyDescent="0.35">
      <c r="A9" s="7"/>
      <c r="B9" s="8"/>
      <c r="C9" s="8"/>
      <c r="D9" s="29" t="s">
        <v>18</v>
      </c>
      <c r="E9" s="8"/>
      <c r="F9" s="8"/>
      <c r="G9" s="8"/>
      <c r="H9" s="8"/>
      <c r="I9" s="10"/>
    </row>
    <row r="10" spans="1:9" x14ac:dyDescent="0.35">
      <c r="A10" s="7"/>
      <c r="B10" s="8"/>
      <c r="C10" s="8"/>
      <c r="D10" s="8"/>
      <c r="E10" s="8"/>
      <c r="F10" s="8"/>
      <c r="G10" s="8"/>
      <c r="H10" s="8"/>
      <c r="I10" s="10"/>
    </row>
    <row r="11" spans="1:9" ht="15.5" x14ac:dyDescent="0.35">
      <c r="A11" s="7"/>
      <c r="B11" s="17" t="s">
        <v>85</v>
      </c>
      <c r="C11" s="8"/>
      <c r="D11" s="8"/>
      <c r="E11" s="8"/>
      <c r="F11" s="8"/>
      <c r="G11" s="8"/>
      <c r="H11" s="8"/>
      <c r="I11" s="10"/>
    </row>
    <row r="12" spans="1:9" x14ac:dyDescent="0.35">
      <c r="A12" s="7"/>
      <c r="B12" s="133" t="s">
        <v>25</v>
      </c>
      <c r="C12" s="133"/>
      <c r="D12" s="34">
        <v>46295</v>
      </c>
      <c r="E12" s="34">
        <v>46387</v>
      </c>
      <c r="F12" s="34">
        <v>46477</v>
      </c>
      <c r="G12" s="34">
        <v>46568</v>
      </c>
      <c r="H12" s="34">
        <v>46660</v>
      </c>
      <c r="I12" s="10"/>
    </row>
    <row r="13" spans="1:9" x14ac:dyDescent="0.35">
      <c r="A13" s="7"/>
      <c r="B13" s="127" t="s">
        <v>27</v>
      </c>
      <c r="C13" s="128"/>
      <c r="D13" s="18"/>
      <c r="E13" s="18"/>
      <c r="F13" s="18"/>
      <c r="G13" s="18"/>
      <c r="H13" s="18"/>
      <c r="I13" s="10"/>
    </row>
    <row r="14" spans="1:9" x14ac:dyDescent="0.35">
      <c r="A14" s="7"/>
      <c r="B14" s="127" t="s">
        <v>28</v>
      </c>
      <c r="C14" s="128"/>
      <c r="D14" s="18"/>
      <c r="E14" s="18"/>
      <c r="F14" s="18"/>
      <c r="G14" s="18"/>
      <c r="H14" s="18"/>
      <c r="I14" s="10"/>
    </row>
    <row r="15" spans="1:9" x14ac:dyDescent="0.35">
      <c r="A15" s="7"/>
      <c r="B15" s="127" t="s">
        <v>29</v>
      </c>
      <c r="C15" s="128"/>
      <c r="D15" s="18"/>
      <c r="E15" s="18"/>
      <c r="F15" s="18"/>
      <c r="G15" s="18"/>
      <c r="H15" s="18"/>
      <c r="I15" s="10"/>
    </row>
    <row r="16" spans="1:9" x14ac:dyDescent="0.35">
      <c r="A16" s="7"/>
      <c r="B16" s="134" t="s">
        <v>26</v>
      </c>
      <c r="C16" s="135"/>
      <c r="D16" s="42">
        <f>SUM(D13:D15)</f>
        <v>0</v>
      </c>
      <c r="E16" s="42">
        <f t="shared" ref="E16:H16" si="0">SUM(E13:E15)</f>
        <v>0</v>
      </c>
      <c r="F16" s="42">
        <f t="shared" si="0"/>
        <v>0</v>
      </c>
      <c r="G16" s="42">
        <f t="shared" si="0"/>
        <v>0</v>
      </c>
      <c r="H16" s="42">
        <f t="shared" si="0"/>
        <v>0</v>
      </c>
      <c r="I16" s="10"/>
    </row>
    <row r="17" spans="1:11" x14ac:dyDescent="0.35">
      <c r="A17" s="8"/>
      <c r="B17" s="57"/>
      <c r="C17" s="57"/>
      <c r="D17" s="57"/>
      <c r="E17" s="57"/>
      <c r="F17" s="57"/>
      <c r="G17" s="57"/>
      <c r="H17" s="57"/>
      <c r="I17" s="10"/>
    </row>
    <row r="18" spans="1:11" x14ac:dyDescent="0.35">
      <c r="A18" s="7"/>
      <c r="B18" s="127" t="s">
        <v>31</v>
      </c>
      <c r="C18" s="128"/>
      <c r="D18" s="18"/>
      <c r="E18" s="18"/>
      <c r="F18" s="18"/>
      <c r="G18" s="18"/>
      <c r="H18" s="18"/>
      <c r="I18" s="10"/>
    </row>
    <row r="19" spans="1:11" x14ac:dyDescent="0.35">
      <c r="A19" s="7"/>
      <c r="B19" s="127" t="s">
        <v>32</v>
      </c>
      <c r="C19" s="128"/>
      <c r="D19" s="18"/>
      <c r="E19" s="18"/>
      <c r="F19" s="18"/>
      <c r="G19" s="18"/>
      <c r="H19" s="18"/>
      <c r="I19" s="10"/>
    </row>
    <row r="20" spans="1:11" x14ac:dyDescent="0.35">
      <c r="A20" s="7"/>
      <c r="B20" s="127" t="s">
        <v>33</v>
      </c>
      <c r="C20" s="128"/>
      <c r="D20" s="18"/>
      <c r="E20" s="18"/>
      <c r="F20" s="18"/>
      <c r="G20" s="18"/>
      <c r="H20" s="18"/>
      <c r="I20" s="10"/>
    </row>
    <row r="21" spans="1:11" x14ac:dyDescent="0.35">
      <c r="A21" s="7"/>
      <c r="B21" s="131" t="s">
        <v>30</v>
      </c>
      <c r="C21" s="132"/>
      <c r="D21" s="46">
        <f>SUM(D18:D20)</f>
        <v>0</v>
      </c>
      <c r="E21" s="46">
        <f t="shared" ref="E21:H21" si="1">SUM(E18:E20)</f>
        <v>0</v>
      </c>
      <c r="F21" s="46">
        <f t="shared" si="1"/>
        <v>0</v>
      </c>
      <c r="G21" s="46">
        <f t="shared" si="1"/>
        <v>0</v>
      </c>
      <c r="H21" s="46">
        <f t="shared" si="1"/>
        <v>0</v>
      </c>
      <c r="I21" s="10"/>
    </row>
    <row r="22" spans="1:11" x14ac:dyDescent="0.35">
      <c r="A22" s="7"/>
      <c r="B22" s="57"/>
      <c r="C22" s="57"/>
      <c r="D22" s="57"/>
      <c r="E22" s="57"/>
      <c r="F22" s="57"/>
      <c r="G22" s="57"/>
      <c r="H22" s="57"/>
      <c r="I22" s="10"/>
    </row>
    <row r="23" spans="1:11" x14ac:dyDescent="0.35">
      <c r="A23" s="7"/>
      <c r="B23" s="127" t="s">
        <v>35</v>
      </c>
      <c r="C23" s="128"/>
      <c r="D23" s="56">
        <f>D51</f>
        <v>0</v>
      </c>
      <c r="E23" s="56">
        <f t="shared" ref="E23:G23" si="2">E51</f>
        <v>0</v>
      </c>
      <c r="F23" s="56">
        <f t="shared" si="2"/>
        <v>0</v>
      </c>
      <c r="G23" s="56">
        <f t="shared" si="2"/>
        <v>0</v>
      </c>
      <c r="H23" s="56">
        <f t="shared" ref="H23" si="3">H51</f>
        <v>0</v>
      </c>
      <c r="I23" s="10"/>
      <c r="K23" s="38"/>
    </row>
    <row r="24" spans="1:11" x14ac:dyDescent="0.35">
      <c r="A24" s="7"/>
      <c r="B24" s="127" t="s">
        <v>36</v>
      </c>
      <c r="C24" s="128"/>
      <c r="D24" s="18">
        <v>0</v>
      </c>
      <c r="E24" s="18">
        <v>0</v>
      </c>
      <c r="F24" s="18">
        <v>0</v>
      </c>
      <c r="G24" s="18">
        <v>0</v>
      </c>
      <c r="H24" s="18">
        <v>0</v>
      </c>
      <c r="I24" s="10"/>
    </row>
    <row r="25" spans="1:11" x14ac:dyDescent="0.35">
      <c r="A25" s="7"/>
      <c r="B25" s="131" t="s">
        <v>34</v>
      </c>
      <c r="C25" s="132"/>
      <c r="D25" s="46">
        <f t="shared" ref="D25:H25" si="4">D23+D24</f>
        <v>0</v>
      </c>
      <c r="E25" s="46">
        <f t="shared" si="4"/>
        <v>0</v>
      </c>
      <c r="F25" s="46">
        <f t="shared" si="4"/>
        <v>0</v>
      </c>
      <c r="G25" s="46">
        <f t="shared" si="4"/>
        <v>0</v>
      </c>
      <c r="H25" s="46">
        <f t="shared" si="4"/>
        <v>0</v>
      </c>
      <c r="I25" s="10"/>
    </row>
    <row r="26" spans="1:11" x14ac:dyDescent="0.35">
      <c r="A26" s="7"/>
      <c r="B26" s="21"/>
      <c r="C26" s="22" t="s">
        <v>88</v>
      </c>
      <c r="D26" s="47">
        <f t="shared" ref="D26:H26" si="5">D16+D21+D25</f>
        <v>0</v>
      </c>
      <c r="E26" s="47">
        <f t="shared" si="5"/>
        <v>0</v>
      </c>
      <c r="F26" s="47">
        <f t="shared" si="5"/>
        <v>0</v>
      </c>
      <c r="G26" s="47">
        <f t="shared" si="5"/>
        <v>0</v>
      </c>
      <c r="H26" s="47">
        <f t="shared" si="5"/>
        <v>0</v>
      </c>
      <c r="I26" s="10"/>
    </row>
    <row r="27" spans="1:11" x14ac:dyDescent="0.35">
      <c r="A27" s="7"/>
      <c r="B27" s="8"/>
      <c r="C27" s="8"/>
      <c r="D27" s="8"/>
      <c r="E27" s="8"/>
      <c r="F27" s="8"/>
      <c r="G27" s="8"/>
      <c r="H27" s="8"/>
      <c r="I27" s="10"/>
    </row>
    <row r="28" spans="1:11" x14ac:dyDescent="0.35">
      <c r="A28" s="7"/>
      <c r="B28" s="8"/>
      <c r="C28" s="8"/>
      <c r="D28" s="8"/>
      <c r="E28" s="8"/>
      <c r="F28" s="8"/>
      <c r="G28" s="8"/>
      <c r="H28" s="8"/>
      <c r="I28" s="10"/>
      <c r="K28" s="38"/>
    </row>
    <row r="29" spans="1:11" x14ac:dyDescent="0.35">
      <c r="A29" s="7"/>
      <c r="B29" s="8"/>
      <c r="C29" s="8"/>
      <c r="D29" s="8"/>
      <c r="E29" s="8"/>
      <c r="F29" s="8"/>
      <c r="G29" s="8"/>
      <c r="H29" s="8"/>
      <c r="I29" s="10"/>
    </row>
    <row r="30" spans="1:11" x14ac:dyDescent="0.35">
      <c r="A30" s="7"/>
      <c r="B30" s="8"/>
      <c r="C30" s="23"/>
      <c r="D30" s="20"/>
      <c r="E30" s="20"/>
      <c r="F30" s="20"/>
      <c r="G30" s="20"/>
      <c r="H30" s="20"/>
      <c r="I30" s="10"/>
    </row>
    <row r="31" spans="1:11" ht="15.5" x14ac:dyDescent="0.35">
      <c r="A31" s="7"/>
      <c r="B31" s="17" t="s">
        <v>86</v>
      </c>
      <c r="C31" s="23"/>
      <c r="D31" s="8"/>
      <c r="E31" s="8"/>
      <c r="F31" s="8"/>
      <c r="G31" s="8"/>
      <c r="H31" s="8"/>
      <c r="I31" s="10"/>
    </row>
    <row r="32" spans="1:11" x14ac:dyDescent="0.35">
      <c r="A32" s="7"/>
      <c r="B32" s="133" t="s">
        <v>0</v>
      </c>
      <c r="C32" s="133"/>
      <c r="D32" s="34">
        <f t="shared" ref="D32:H32" si="6">D12</f>
        <v>46295</v>
      </c>
      <c r="E32" s="34">
        <f t="shared" si="6"/>
        <v>46387</v>
      </c>
      <c r="F32" s="34">
        <f t="shared" si="6"/>
        <v>46477</v>
      </c>
      <c r="G32" s="34">
        <f t="shared" si="6"/>
        <v>46568</v>
      </c>
      <c r="H32" s="34">
        <f t="shared" si="6"/>
        <v>46660</v>
      </c>
      <c r="I32" s="10"/>
    </row>
    <row r="33" spans="1:9" x14ac:dyDescent="0.35">
      <c r="A33" s="7"/>
      <c r="B33" s="133"/>
      <c r="C33" s="133"/>
      <c r="D33" s="33" t="s">
        <v>38</v>
      </c>
      <c r="E33" s="33" t="s">
        <v>39</v>
      </c>
      <c r="F33" s="33" t="s">
        <v>40</v>
      </c>
      <c r="G33" s="33" t="s">
        <v>41</v>
      </c>
      <c r="H33" s="33" t="s">
        <v>42</v>
      </c>
      <c r="I33" s="10"/>
    </row>
    <row r="34" spans="1:9" x14ac:dyDescent="0.35">
      <c r="A34" s="7"/>
      <c r="B34" s="1">
        <v>1</v>
      </c>
      <c r="C34" s="1" t="s">
        <v>1</v>
      </c>
      <c r="D34" s="3"/>
      <c r="E34" s="51">
        <f>D51</f>
        <v>0</v>
      </c>
      <c r="F34" s="51">
        <f t="shared" ref="F34:H34" si="7">E51</f>
        <v>0</v>
      </c>
      <c r="G34" s="51">
        <f t="shared" si="7"/>
        <v>0</v>
      </c>
      <c r="H34" s="51">
        <f t="shared" si="7"/>
        <v>0</v>
      </c>
      <c r="I34" s="10"/>
    </row>
    <row r="35" spans="1:9" x14ac:dyDescent="0.35">
      <c r="A35" s="7"/>
      <c r="B35" s="129" t="s">
        <v>44</v>
      </c>
      <c r="C35" s="130"/>
      <c r="D35" s="37"/>
      <c r="E35" s="2"/>
      <c r="F35" s="2"/>
      <c r="G35" s="2"/>
      <c r="H35" s="2"/>
      <c r="I35" s="10"/>
    </row>
    <row r="36" spans="1:9" x14ac:dyDescent="0.35">
      <c r="A36" s="7"/>
      <c r="B36" s="1">
        <v>2</v>
      </c>
      <c r="C36" s="2" t="s">
        <v>45</v>
      </c>
      <c r="D36" s="3"/>
      <c r="E36" s="3"/>
      <c r="F36" s="3"/>
      <c r="G36" s="3"/>
      <c r="H36" s="3"/>
      <c r="I36" s="10"/>
    </row>
    <row r="37" spans="1:9" x14ac:dyDescent="0.35">
      <c r="A37" s="7"/>
      <c r="B37" s="1">
        <v>3</v>
      </c>
      <c r="C37" s="2" t="s">
        <v>46</v>
      </c>
      <c r="D37" s="3"/>
      <c r="E37" s="3"/>
      <c r="F37" s="3"/>
      <c r="G37" s="3"/>
      <c r="H37" s="3"/>
      <c r="I37" s="10"/>
    </row>
    <row r="38" spans="1:9" x14ac:dyDescent="0.35">
      <c r="A38" s="7"/>
      <c r="B38" s="4" t="s">
        <v>96</v>
      </c>
      <c r="C38" s="2" t="s">
        <v>97</v>
      </c>
      <c r="D38" s="3"/>
      <c r="E38" s="3"/>
      <c r="F38" s="3"/>
      <c r="G38" s="3"/>
      <c r="H38" s="3"/>
      <c r="I38" s="10"/>
    </row>
    <row r="39" spans="1:9" x14ac:dyDescent="0.35">
      <c r="A39" s="7"/>
      <c r="B39" s="1">
        <v>4</v>
      </c>
      <c r="C39" s="2" t="s">
        <v>47</v>
      </c>
      <c r="D39" s="3"/>
      <c r="E39" s="3"/>
      <c r="F39" s="3"/>
      <c r="G39" s="3"/>
      <c r="H39" s="3"/>
      <c r="I39" s="10"/>
    </row>
    <row r="40" spans="1:9" x14ac:dyDescent="0.35">
      <c r="A40" s="7"/>
      <c r="B40" s="1">
        <v>5</v>
      </c>
      <c r="C40" s="2" t="s">
        <v>48</v>
      </c>
      <c r="D40" s="3"/>
      <c r="E40" s="3"/>
      <c r="F40" s="3"/>
      <c r="G40" s="3"/>
      <c r="H40" s="3"/>
      <c r="I40" s="10"/>
    </row>
    <row r="41" spans="1:9" x14ac:dyDescent="0.35">
      <c r="A41" s="7"/>
      <c r="B41" s="4">
        <v>6</v>
      </c>
      <c r="C41" s="2" t="s">
        <v>49</v>
      </c>
      <c r="D41" s="3"/>
      <c r="E41" s="3"/>
      <c r="F41" s="3"/>
      <c r="G41" s="3"/>
      <c r="H41" s="3"/>
      <c r="I41" s="10"/>
    </row>
    <row r="42" spans="1:9" x14ac:dyDescent="0.35">
      <c r="A42" s="7"/>
      <c r="B42" s="1">
        <v>7</v>
      </c>
      <c r="C42" s="2" t="s">
        <v>50</v>
      </c>
      <c r="D42" s="3"/>
      <c r="E42" s="3"/>
      <c r="F42" s="3"/>
      <c r="G42" s="3"/>
      <c r="H42" s="3"/>
      <c r="I42" s="10"/>
    </row>
    <row r="43" spans="1:9" x14ac:dyDescent="0.35">
      <c r="A43" s="7"/>
      <c r="B43" s="1">
        <v>8</v>
      </c>
      <c r="C43" s="2" t="s">
        <v>51</v>
      </c>
      <c r="D43" s="3"/>
      <c r="E43" s="3"/>
      <c r="F43" s="3"/>
      <c r="G43" s="3"/>
      <c r="H43" s="3"/>
      <c r="I43" s="10"/>
    </row>
    <row r="44" spans="1:9" x14ac:dyDescent="0.35">
      <c r="A44" s="7"/>
      <c r="B44" s="1">
        <v>9</v>
      </c>
      <c r="C44" s="2" t="s">
        <v>2</v>
      </c>
      <c r="D44" s="48">
        <f>SUM(D36:D43)</f>
        <v>0</v>
      </c>
      <c r="E44" s="48">
        <f>SUM(E36:E43)</f>
        <v>0</v>
      </c>
      <c r="F44" s="48">
        <f>SUM(F36:F43)</f>
        <v>0</v>
      </c>
      <c r="G44" s="48">
        <f>SUM(G36:G43)</f>
        <v>0</v>
      </c>
      <c r="H44" s="48">
        <f>SUM(H36:H43)</f>
        <v>0</v>
      </c>
      <c r="I44" s="10"/>
    </row>
    <row r="45" spans="1:9" x14ac:dyDescent="0.35">
      <c r="A45" s="7"/>
      <c r="B45" s="1">
        <v>10</v>
      </c>
      <c r="C45" s="2" t="s">
        <v>3</v>
      </c>
      <c r="D45" s="3"/>
      <c r="E45" s="3"/>
      <c r="F45" s="3"/>
      <c r="G45" s="3"/>
      <c r="H45" s="3"/>
      <c r="I45" s="10"/>
    </row>
    <row r="46" spans="1:9" x14ac:dyDescent="0.35">
      <c r="A46" s="7"/>
      <c r="B46" s="1">
        <v>11</v>
      </c>
      <c r="C46" s="2" t="s">
        <v>70</v>
      </c>
      <c r="D46" s="3"/>
      <c r="E46" s="3"/>
      <c r="F46" s="3"/>
      <c r="G46" s="3"/>
      <c r="H46" s="3"/>
      <c r="I46" s="10"/>
    </row>
    <row r="47" spans="1:9" x14ac:dyDescent="0.35">
      <c r="A47" s="7"/>
      <c r="B47" s="1">
        <v>12</v>
      </c>
      <c r="C47" s="2" t="s">
        <v>4</v>
      </c>
      <c r="D47" s="3"/>
      <c r="E47" s="3"/>
      <c r="F47" s="3"/>
      <c r="G47" s="3"/>
      <c r="H47" s="3"/>
      <c r="I47" s="10"/>
    </row>
    <row r="48" spans="1:9" x14ac:dyDescent="0.35">
      <c r="A48" s="7"/>
      <c r="B48" s="1">
        <v>13</v>
      </c>
      <c r="C48" s="35" t="s">
        <v>5</v>
      </c>
      <c r="D48" s="3"/>
      <c r="E48" s="3"/>
      <c r="F48" s="3"/>
      <c r="G48" s="3"/>
      <c r="H48" s="3"/>
      <c r="I48" s="10"/>
    </row>
    <row r="49" spans="1:9" x14ac:dyDescent="0.35">
      <c r="A49" s="7"/>
      <c r="B49" s="1">
        <v>14</v>
      </c>
      <c r="C49" s="2" t="s">
        <v>6</v>
      </c>
      <c r="D49" s="3"/>
      <c r="E49" s="3"/>
      <c r="F49" s="3"/>
      <c r="G49" s="3"/>
      <c r="H49" s="3"/>
      <c r="I49" s="10"/>
    </row>
    <row r="50" spans="1:9" x14ac:dyDescent="0.35">
      <c r="A50" s="7"/>
      <c r="B50" s="1">
        <v>15</v>
      </c>
      <c r="C50" s="2" t="s">
        <v>7</v>
      </c>
      <c r="D50" s="48">
        <f>SUM(D44:D49)</f>
        <v>0</v>
      </c>
      <c r="E50" s="48">
        <f>SUM(E44:E49)</f>
        <v>0</v>
      </c>
      <c r="F50" s="48">
        <f>SUM(F44:F49)</f>
        <v>0</v>
      </c>
      <c r="G50" s="48">
        <f>SUM(G44:G49)</f>
        <v>0</v>
      </c>
      <c r="H50" s="48">
        <f>SUM(H44:H49)</f>
        <v>0</v>
      </c>
      <c r="I50" s="10"/>
    </row>
    <row r="51" spans="1:9" x14ac:dyDescent="0.35">
      <c r="A51" s="7"/>
      <c r="B51" s="1">
        <v>16</v>
      </c>
      <c r="C51" s="2" t="s">
        <v>8</v>
      </c>
      <c r="D51" s="48">
        <f>D34+D50</f>
        <v>0</v>
      </c>
      <c r="E51" s="48">
        <f>E34+E50</f>
        <v>0</v>
      </c>
      <c r="F51" s="48">
        <f>F34+F50</f>
        <v>0</v>
      </c>
      <c r="G51" s="48">
        <f>G34+G50</f>
        <v>0</v>
      </c>
      <c r="H51" s="48">
        <f>H34+H50</f>
        <v>0</v>
      </c>
      <c r="I51" s="10"/>
    </row>
    <row r="52" spans="1:9" x14ac:dyDescent="0.35">
      <c r="A52" s="7"/>
      <c r="B52" s="8"/>
      <c r="C52" s="8"/>
      <c r="D52" s="8"/>
      <c r="E52" s="8"/>
      <c r="F52" s="8"/>
      <c r="G52" s="8"/>
      <c r="H52" s="8"/>
      <c r="I52" s="10"/>
    </row>
    <row r="53" spans="1:9" ht="27.65" customHeight="1" x14ac:dyDescent="0.35">
      <c r="A53" s="7"/>
      <c r="B53" s="24" t="s">
        <v>52</v>
      </c>
      <c r="C53" s="126" t="s">
        <v>99</v>
      </c>
      <c r="D53" s="126"/>
      <c r="E53" s="126"/>
      <c r="F53" s="126"/>
      <c r="G53" s="126"/>
      <c r="H53" s="126"/>
      <c r="I53" s="10"/>
    </row>
    <row r="54" spans="1:9" ht="14.5" customHeight="1" x14ac:dyDescent="0.35">
      <c r="A54" s="7"/>
      <c r="B54" s="19"/>
      <c r="C54" s="126" t="s">
        <v>98</v>
      </c>
      <c r="D54" s="126"/>
      <c r="E54" s="126"/>
      <c r="F54" s="126"/>
      <c r="G54" s="126"/>
      <c r="H54" s="126"/>
      <c r="I54" s="10"/>
    </row>
    <row r="55" spans="1:9" ht="15" customHeight="1" x14ac:dyDescent="0.35">
      <c r="A55" s="7"/>
      <c r="B55" s="8"/>
      <c r="C55" s="120"/>
      <c r="D55" s="121"/>
      <c r="E55" s="121"/>
      <c r="F55" s="121"/>
      <c r="G55" s="121"/>
      <c r="H55" s="121"/>
      <c r="I55" s="10"/>
    </row>
    <row r="56" spans="1:9" ht="15" customHeight="1" x14ac:dyDescent="0.35">
      <c r="A56" s="7"/>
      <c r="B56" s="8"/>
      <c r="C56" s="122"/>
      <c r="D56" s="123"/>
      <c r="E56" s="123"/>
      <c r="F56" s="123"/>
      <c r="G56" s="123"/>
      <c r="H56" s="123"/>
      <c r="I56" s="10"/>
    </row>
    <row r="57" spans="1:9" ht="6" customHeight="1" x14ac:dyDescent="0.35">
      <c r="A57" s="7"/>
      <c r="B57" s="8"/>
      <c r="C57" s="124"/>
      <c r="D57" s="125"/>
      <c r="E57" s="125"/>
      <c r="F57" s="125"/>
      <c r="G57" s="125"/>
      <c r="H57" s="125"/>
      <c r="I57" s="10"/>
    </row>
    <row r="58" spans="1:9" ht="15" thickBot="1" x14ac:dyDescent="0.4">
      <c r="A58" s="30"/>
      <c r="B58" s="31"/>
      <c r="C58" s="31"/>
      <c r="D58" s="31"/>
      <c r="E58" s="31"/>
      <c r="F58" s="31"/>
      <c r="G58" s="31"/>
      <c r="H58" s="31"/>
      <c r="I58" s="32"/>
    </row>
  </sheetData>
  <sheetProtection algorithmName="SHA-512" hashValue="ulMThz3EyXdH/jr8nOVgJIAAaAxA93jyEnjiznqRcxibMbKLJDpqdoWauUZS6055tLqVwkRwHgr7Kx6gMb4dDA==" saltValue="bseWbAdSY08TIhAWqfb7vw==" spinCount="100000" sheet="1" objects="1" scenarios="1" selectLockedCells="1"/>
  <protectedRanges>
    <protectedRange sqref="D39:H43 D36:H37" name="Range7"/>
    <protectedRange algorithmName="SHA-512" hashValue="TSwC7ILVv3Kz2+Kx/+2T+be1D8yWhlu6WABcDPAh/n8DioFovLdy1OFIwcwhNJXkDn7Ob4/OK6wj8QWC0aVqCA==" saltValue="CozbQ2uRX0zdqH01g27PSA==" spinCount="100000" sqref="D45:H49" name="Range8"/>
    <protectedRange algorithmName="SHA-512" hashValue="yzIGZUpxcOMLFH/buzqaP7I3LMr6NKKRGO9T5MhLu2kTyOyakRm6nCw0zulH5ovC2B07uQYmLiVEto/nksDGFw==" saltValue="8lqddI/p7MdOCzt5mxbXUA==" spinCount="100000" sqref="D34" name="Range6"/>
    <protectedRange algorithmName="SHA-512" hashValue="HgLrGjTCSPXbDZm7tJjBJE++D8Xa8lqtqZHZ5fYjd1GyhBwgSeFWDaYH5oKAkMmVFRj2lN7hfTgPRvOZ0MyecQ==" saltValue="Ed5QQOo5PYRgpVDumpcWyQ==" spinCount="100000" sqref="D24:H24" name="Range5"/>
    <protectedRange algorithmName="SHA-512" hashValue="LkqXA1f7A44BNXmbexzdCB1uTgeR3BPpMt9NiTh+m1txgHba7Bq1lzfgw9xpPDuXqS9Ou14mEtgof4SjEMXqkw==" saltValue="uaDQJhd6CBHQ3AVAn1onYg==" spinCount="100000" sqref="D18:H20" name="Range4"/>
    <protectedRange algorithmName="SHA-512" hashValue="vMYXbncjb+Nk403XdPECHJPT2q4xBilyi9q5iTwIyfx6JYsOX3bYa6waYhlk2rmEi2BtHDFWvJsxC0JqGnI6EQ==" saltValue="9SR+D5o+QFFre6HRd5FYpg==" spinCount="100000" sqref="D13:H15" name="Range3"/>
    <protectedRange algorithmName="SHA-512" hashValue="pSOxAfTSwVP7nPQxBv5Y+RR6NPNht0uR3JvuRF1bLIdBpdb//Bzf4yQXpOWbOHsEcZJwxXYjCD0QGOtFowGvhA==" saltValue="UyVZHLINspoXPAMzP2SX/g==" spinCount="100000" sqref="C3:C6" name="Range1"/>
    <protectedRange sqref="D38:H38" name="Range7_1"/>
    <protectedRange algorithmName="SHA-512" hashValue="rXBjimHH3M7hUWc52GK9h6xqANyJ4Ki5pansZltfGIDnuYtk3sPN17DZwwOR316b69SJjnxsIDFQcD+aDGEoLw==" saltValue="Sk5A79kowDst2nlr+uagtw==" spinCount="100000" sqref="C55" name="Range9"/>
  </protectedRanges>
  <mergeCells count="18">
    <mergeCell ref="B12:C12"/>
    <mergeCell ref="B13:C13"/>
    <mergeCell ref="B16:C16"/>
    <mergeCell ref="B21:C21"/>
    <mergeCell ref="B18:C18"/>
    <mergeCell ref="B20:C20"/>
    <mergeCell ref="B19:C19"/>
    <mergeCell ref="C55:H57"/>
    <mergeCell ref="C53:H53"/>
    <mergeCell ref="C54:H54"/>
    <mergeCell ref="B15:C15"/>
    <mergeCell ref="B14:C14"/>
    <mergeCell ref="B35:C35"/>
    <mergeCell ref="B25:C25"/>
    <mergeCell ref="B23:C23"/>
    <mergeCell ref="B24:C24"/>
    <mergeCell ref="B32:C32"/>
    <mergeCell ref="B33:C33"/>
  </mergeCells>
  <conditionalFormatting sqref="D34:H34">
    <cfRule type="cellIs" dxfId="4" priority="5" operator="lessThan">
      <formula>0</formula>
    </cfRule>
  </conditionalFormatting>
  <conditionalFormatting sqref="D51:H51">
    <cfRule type="cellIs" dxfId="3" priority="6" operator="lessThan">
      <formula>0</formula>
    </cfRule>
  </conditionalFormatting>
  <dataValidations count="1">
    <dataValidation type="custom" allowBlank="1" showInputMessage="1" showErrorMessage="1" sqref="D13:H15 D18:H20 D36:H43 D34 D45:H49 D24:H24" xr:uid="{65D004F6-342B-4D94-AAF1-947DAD680756}">
      <formula1>ISNUMBER(D13)</formula1>
    </dataValidation>
  </dataValidations>
  <pageMargins left="0.7" right="0.7" top="0.75" bottom="0.75" header="0.3" footer="0.3"/>
  <pageSetup paperSize="8" scale="94" fitToHeight="0" orientation="landscape" r:id="rId1"/>
  <headerFooter>
    <oddFooter>&amp;C_x000D_&amp;1#&amp;"Aptos"&amp;10&amp;K000000 Classification: Unclassified</oddFooter>
  </headerFooter>
  <ignoredErrors>
    <ignoredError sqref="D16:G1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72491-7E1C-4E76-840E-E27BD0F9B57D}">
  <sheetPr>
    <pageSetUpPr fitToPage="1"/>
  </sheetPr>
  <dimension ref="A1:M91"/>
  <sheetViews>
    <sheetView topLeftCell="A18" zoomScale="80" zoomScaleNormal="80" workbookViewId="0">
      <selection activeCell="F40" sqref="F40"/>
    </sheetView>
  </sheetViews>
  <sheetFormatPr defaultColWidth="0" defaultRowHeight="14.5" zeroHeight="1" x14ac:dyDescent="0.35"/>
  <cols>
    <col min="1" max="1" width="3.54296875" customWidth="1"/>
    <col min="2" max="2" width="34.54296875" customWidth="1"/>
    <col min="3" max="3" width="68.1796875" customWidth="1"/>
    <col min="4" max="11" width="21.453125" customWidth="1"/>
    <col min="12" max="12" width="9.81640625" style="59" customWidth="1"/>
    <col min="13" max="16384" width="8.7265625" hidden="1"/>
  </cols>
  <sheetData>
    <row r="1" spans="1:13" x14ac:dyDescent="0.35">
      <c r="A1" s="39" t="s">
        <v>75</v>
      </c>
      <c r="B1" s="5"/>
      <c r="C1" s="5"/>
      <c r="D1" s="5"/>
      <c r="E1" s="5"/>
      <c r="F1" s="5"/>
      <c r="G1" s="5"/>
      <c r="H1" s="5"/>
      <c r="I1" s="5"/>
      <c r="J1" s="5"/>
      <c r="K1" s="5"/>
      <c r="L1" s="6"/>
      <c r="M1" t="s">
        <v>92</v>
      </c>
    </row>
    <row r="2" spans="1:13" x14ac:dyDescent="0.35">
      <c r="A2" s="7"/>
      <c r="B2" s="8"/>
      <c r="C2" s="8"/>
      <c r="D2" s="8"/>
      <c r="E2" s="8"/>
      <c r="F2" s="8"/>
      <c r="G2" s="8"/>
      <c r="H2" s="8"/>
      <c r="I2" s="8"/>
      <c r="J2" s="8"/>
      <c r="K2" s="8"/>
      <c r="L2" s="10"/>
      <c r="M2" t="s">
        <v>90</v>
      </c>
    </row>
    <row r="3" spans="1:13" x14ac:dyDescent="0.35">
      <c r="A3" s="7"/>
      <c r="B3" s="65" t="s">
        <v>9</v>
      </c>
      <c r="C3" s="60">
        <f>'30 Sep CF Position'!C3</f>
        <v>0</v>
      </c>
      <c r="D3" s="8"/>
      <c r="E3" s="8"/>
      <c r="F3" s="9" t="s">
        <v>10</v>
      </c>
      <c r="G3" s="9"/>
      <c r="H3" s="8"/>
      <c r="I3" s="8"/>
      <c r="J3" s="8"/>
      <c r="K3" s="8"/>
      <c r="L3" s="10"/>
      <c r="M3" t="s">
        <v>91</v>
      </c>
    </row>
    <row r="4" spans="1:13" x14ac:dyDescent="0.35">
      <c r="A4" s="7"/>
      <c r="B4" s="65" t="s">
        <v>11</v>
      </c>
      <c r="C4" s="61">
        <f>'30 Sep CF Position'!C4</f>
        <v>0</v>
      </c>
      <c r="D4" s="8"/>
      <c r="E4" s="8"/>
      <c r="F4" s="11" t="s">
        <v>12</v>
      </c>
      <c r="G4" s="11"/>
      <c r="H4" s="8"/>
      <c r="I4" s="8"/>
      <c r="J4" s="8"/>
      <c r="K4" s="8"/>
      <c r="L4" s="10"/>
    </row>
    <row r="5" spans="1:13" x14ac:dyDescent="0.35">
      <c r="A5" s="7"/>
      <c r="B5" s="65" t="s">
        <v>13</v>
      </c>
      <c r="C5" s="61">
        <f>'30 Sep CF Position'!C5</f>
        <v>0</v>
      </c>
      <c r="D5" s="8"/>
      <c r="E5" s="8"/>
      <c r="F5" s="11" t="s">
        <v>14</v>
      </c>
      <c r="G5" s="11"/>
      <c r="H5" s="8"/>
      <c r="I5" s="8"/>
      <c r="J5" s="8"/>
      <c r="K5" s="8"/>
      <c r="L5" s="10"/>
    </row>
    <row r="6" spans="1:13" x14ac:dyDescent="0.35">
      <c r="A6" s="7"/>
      <c r="B6" s="65" t="s">
        <v>15</v>
      </c>
      <c r="C6" s="66">
        <f>'30 Sep CF Position'!C6</f>
        <v>46296</v>
      </c>
      <c r="D6" s="8"/>
      <c r="E6" s="8"/>
      <c r="F6" s="12" t="s">
        <v>89</v>
      </c>
      <c r="G6" s="12"/>
      <c r="H6" s="8"/>
      <c r="I6" s="8"/>
      <c r="J6" s="8"/>
      <c r="K6" s="8"/>
      <c r="L6" s="10"/>
    </row>
    <row r="7" spans="1:13" x14ac:dyDescent="0.35">
      <c r="A7" s="7"/>
      <c r="B7" s="8"/>
      <c r="C7" s="8"/>
      <c r="D7" s="8"/>
      <c r="E7" s="8"/>
      <c r="F7" s="8"/>
      <c r="G7" s="8"/>
      <c r="H7" s="8"/>
      <c r="I7" s="8"/>
      <c r="J7" s="8"/>
      <c r="K7" s="8"/>
      <c r="L7" s="10"/>
    </row>
    <row r="8" spans="1:13" x14ac:dyDescent="0.35">
      <c r="A8" s="7"/>
      <c r="B8" s="8"/>
      <c r="C8" s="8"/>
      <c r="D8" s="8"/>
      <c r="E8" s="8"/>
      <c r="F8" s="8"/>
      <c r="G8" s="8"/>
      <c r="H8" s="8"/>
      <c r="I8" s="8"/>
      <c r="J8" s="8"/>
      <c r="K8" s="8"/>
      <c r="L8" s="10"/>
    </row>
    <row r="9" spans="1:13" ht="18" x14ac:dyDescent="0.35">
      <c r="A9" s="13"/>
      <c r="B9" s="67" t="s">
        <v>18</v>
      </c>
      <c r="C9" s="64"/>
      <c r="D9" s="64"/>
      <c r="E9" s="64"/>
      <c r="F9" s="64"/>
      <c r="G9" s="64"/>
      <c r="H9" s="64"/>
      <c r="I9" s="64"/>
      <c r="J9" s="64"/>
      <c r="K9" s="64"/>
      <c r="L9" s="15"/>
    </row>
    <row r="10" spans="1:13" x14ac:dyDescent="0.35">
      <c r="A10" s="13"/>
      <c r="B10" s="64"/>
      <c r="C10" s="64"/>
      <c r="D10" s="64"/>
      <c r="E10" s="64"/>
      <c r="F10" s="64"/>
      <c r="G10" s="64"/>
      <c r="H10" s="64"/>
      <c r="I10" s="64"/>
      <c r="J10" s="64"/>
      <c r="K10" s="64"/>
      <c r="L10" s="15"/>
    </row>
    <row r="11" spans="1:13" ht="15.5" x14ac:dyDescent="0.35">
      <c r="A11" s="13"/>
      <c r="B11" s="17" t="s">
        <v>19</v>
      </c>
      <c r="C11" s="64"/>
      <c r="D11" s="64"/>
      <c r="E11" s="64"/>
      <c r="F11" s="64"/>
      <c r="G11" s="64"/>
      <c r="H11" s="64"/>
      <c r="I11" s="64"/>
      <c r="J11" s="64"/>
      <c r="K11" s="64"/>
      <c r="L11" s="15"/>
    </row>
    <row r="12" spans="1:13" x14ac:dyDescent="0.35">
      <c r="A12" s="13"/>
      <c r="B12" s="68"/>
      <c r="C12" s="69" t="s">
        <v>20</v>
      </c>
      <c r="D12" s="18"/>
      <c r="E12" s="75"/>
      <c r="F12" s="64"/>
      <c r="G12" s="64"/>
      <c r="H12" s="73"/>
      <c r="I12" s="73"/>
      <c r="J12" s="73"/>
      <c r="K12" s="73"/>
      <c r="L12" s="15"/>
    </row>
    <row r="13" spans="1:13" x14ac:dyDescent="0.35">
      <c r="A13" s="13"/>
      <c r="B13" s="68"/>
      <c r="C13" s="69" t="s">
        <v>21</v>
      </c>
      <c r="D13" s="18"/>
      <c r="E13" s="75"/>
      <c r="F13" s="64"/>
      <c r="G13" s="64"/>
      <c r="H13" s="73"/>
      <c r="I13" s="73"/>
      <c r="J13" s="73"/>
      <c r="K13" s="73"/>
      <c r="L13" s="15"/>
    </row>
    <row r="14" spans="1:13" x14ac:dyDescent="0.35">
      <c r="A14" s="13"/>
      <c r="B14" s="68"/>
      <c r="C14" s="69" t="s">
        <v>22</v>
      </c>
      <c r="D14" s="18"/>
      <c r="E14" s="68"/>
      <c r="F14" s="64"/>
      <c r="G14" s="64"/>
      <c r="H14" s="73"/>
      <c r="I14" s="73"/>
      <c r="J14" s="73"/>
      <c r="K14" s="73"/>
      <c r="L14" s="15"/>
    </row>
    <row r="15" spans="1:13" x14ac:dyDescent="0.35">
      <c r="A15" s="13"/>
      <c r="B15" s="68"/>
      <c r="C15" s="69" t="s">
        <v>23</v>
      </c>
      <c r="D15" s="49">
        <f>D13-D14</f>
        <v>0</v>
      </c>
      <c r="E15" s="68"/>
      <c r="F15" s="64"/>
      <c r="G15" s="64"/>
      <c r="H15" s="73"/>
      <c r="I15" s="73"/>
      <c r="J15" s="73"/>
      <c r="K15" s="73"/>
      <c r="L15" s="15"/>
    </row>
    <row r="16" spans="1:13" x14ac:dyDescent="0.35">
      <c r="A16" s="13"/>
      <c r="B16" s="68"/>
      <c r="C16" s="69"/>
      <c r="D16" s="72"/>
      <c r="E16" s="68"/>
      <c r="F16" s="73"/>
      <c r="G16" s="73"/>
      <c r="H16" s="73"/>
      <c r="I16" s="73"/>
      <c r="J16" s="73"/>
      <c r="K16" s="73"/>
      <c r="L16" s="15"/>
    </row>
    <row r="17" spans="1:12" ht="15.5" x14ac:dyDescent="0.35">
      <c r="A17" s="13"/>
      <c r="B17" s="17" t="s">
        <v>59</v>
      </c>
      <c r="C17" s="68"/>
      <c r="D17" s="68"/>
      <c r="E17" s="68"/>
      <c r="F17" s="73"/>
      <c r="G17" s="73"/>
      <c r="H17" s="73"/>
      <c r="I17" s="73"/>
      <c r="J17" s="73"/>
      <c r="K17" s="68"/>
      <c r="L17" s="15"/>
    </row>
    <row r="18" spans="1:12" ht="26" x14ac:dyDescent="0.35">
      <c r="A18" s="13"/>
      <c r="B18" s="70" t="s">
        <v>54</v>
      </c>
      <c r="C18" s="71" t="s">
        <v>55</v>
      </c>
      <c r="D18" s="71" t="s">
        <v>56</v>
      </c>
      <c r="E18" s="71" t="s">
        <v>57</v>
      </c>
      <c r="F18" s="71" t="s">
        <v>58</v>
      </c>
      <c r="G18" s="71"/>
      <c r="H18" s="74"/>
      <c r="I18" s="73"/>
      <c r="J18" s="73"/>
      <c r="K18" s="68"/>
      <c r="L18" s="15"/>
    </row>
    <row r="19" spans="1:12" x14ac:dyDescent="0.35">
      <c r="A19" s="76">
        <v>1</v>
      </c>
      <c r="B19" s="18"/>
      <c r="C19" s="18"/>
      <c r="D19" s="18"/>
      <c r="E19" s="18"/>
      <c r="F19" s="18"/>
      <c r="G19" s="71"/>
      <c r="H19" s="36" t="str">
        <f>IF(E19="","",IF($D$14="","",E19/$D$14))</f>
        <v/>
      </c>
      <c r="I19" s="73"/>
      <c r="J19" s="73"/>
      <c r="K19" s="68"/>
      <c r="L19" s="15"/>
    </row>
    <row r="20" spans="1:12" x14ac:dyDescent="0.35">
      <c r="A20" s="76">
        <v>2</v>
      </c>
      <c r="B20" s="18"/>
      <c r="C20" s="18"/>
      <c r="D20" s="18"/>
      <c r="E20" s="18"/>
      <c r="F20" s="18"/>
      <c r="G20" s="71"/>
      <c r="H20" s="36" t="str">
        <f t="shared" ref="H20:H28" si="0">IF(E20="","",IF($D$14="","",E20/$D$14))</f>
        <v/>
      </c>
      <c r="I20" s="73"/>
      <c r="J20" s="73"/>
      <c r="K20" s="68"/>
      <c r="L20" s="15"/>
    </row>
    <row r="21" spans="1:12" x14ac:dyDescent="0.35">
      <c r="A21" s="76">
        <v>3</v>
      </c>
      <c r="B21" s="18"/>
      <c r="C21" s="18"/>
      <c r="D21" s="18"/>
      <c r="E21" s="18"/>
      <c r="F21" s="18"/>
      <c r="G21" s="71"/>
      <c r="H21" s="36" t="str">
        <f t="shared" si="0"/>
        <v/>
      </c>
      <c r="I21" s="73"/>
      <c r="J21" s="73"/>
      <c r="K21" s="68"/>
      <c r="L21" s="15"/>
    </row>
    <row r="22" spans="1:12" x14ac:dyDescent="0.35">
      <c r="A22" s="76">
        <v>4</v>
      </c>
      <c r="B22" s="18"/>
      <c r="C22" s="18"/>
      <c r="D22" s="18"/>
      <c r="E22" s="18"/>
      <c r="F22" s="18"/>
      <c r="G22" s="71"/>
      <c r="H22" s="36" t="str">
        <f t="shared" si="0"/>
        <v/>
      </c>
      <c r="I22" s="73"/>
      <c r="J22" s="73"/>
      <c r="K22" s="68"/>
      <c r="L22" s="15"/>
    </row>
    <row r="23" spans="1:12" x14ac:dyDescent="0.35">
      <c r="A23" s="76">
        <v>5</v>
      </c>
      <c r="B23" s="18"/>
      <c r="C23" s="18"/>
      <c r="D23" s="18"/>
      <c r="E23" s="18"/>
      <c r="F23" s="18"/>
      <c r="G23" s="71"/>
      <c r="H23" s="36" t="str">
        <f t="shared" si="0"/>
        <v/>
      </c>
      <c r="I23" s="73"/>
      <c r="J23" s="73"/>
      <c r="K23" s="68"/>
      <c r="L23" s="15"/>
    </row>
    <row r="24" spans="1:12" x14ac:dyDescent="0.35">
      <c r="A24" s="76">
        <v>6</v>
      </c>
      <c r="B24" s="18"/>
      <c r="C24" s="18"/>
      <c r="D24" s="18"/>
      <c r="E24" s="18"/>
      <c r="F24" s="18"/>
      <c r="G24" s="71"/>
      <c r="H24" s="36" t="str">
        <f t="shared" si="0"/>
        <v/>
      </c>
      <c r="I24" s="73"/>
      <c r="J24" s="73"/>
      <c r="K24" s="68"/>
      <c r="L24" s="15"/>
    </row>
    <row r="25" spans="1:12" x14ac:dyDescent="0.35">
      <c r="A25" s="76">
        <v>7</v>
      </c>
      <c r="B25" s="18"/>
      <c r="C25" s="18"/>
      <c r="D25" s="18"/>
      <c r="E25" s="18"/>
      <c r="F25" s="18"/>
      <c r="G25" s="71"/>
      <c r="H25" s="36" t="str">
        <f t="shared" si="0"/>
        <v/>
      </c>
      <c r="I25" s="73"/>
      <c r="J25" s="73"/>
      <c r="K25" s="68"/>
      <c r="L25" s="15"/>
    </row>
    <row r="26" spans="1:12" x14ac:dyDescent="0.35">
      <c r="A26" s="76">
        <v>8</v>
      </c>
      <c r="B26" s="18"/>
      <c r="C26" s="18"/>
      <c r="D26" s="18"/>
      <c r="E26" s="18"/>
      <c r="F26" s="18"/>
      <c r="G26" s="71"/>
      <c r="H26" s="36" t="str">
        <f t="shared" si="0"/>
        <v/>
      </c>
      <c r="I26" s="73"/>
      <c r="J26" s="73"/>
      <c r="K26" s="68"/>
      <c r="L26" s="15"/>
    </row>
    <row r="27" spans="1:12" x14ac:dyDescent="0.35">
      <c r="A27" s="76">
        <v>9</v>
      </c>
      <c r="B27" s="18"/>
      <c r="C27" s="18"/>
      <c r="D27" s="18"/>
      <c r="E27" s="18"/>
      <c r="F27" s="18"/>
      <c r="G27" s="71"/>
      <c r="H27" s="36" t="str">
        <f t="shared" si="0"/>
        <v/>
      </c>
      <c r="I27" s="73"/>
      <c r="J27" s="73"/>
      <c r="K27" s="68"/>
      <c r="L27" s="15"/>
    </row>
    <row r="28" spans="1:12" x14ac:dyDescent="0.35">
      <c r="A28" s="76">
        <v>10</v>
      </c>
      <c r="B28" s="18"/>
      <c r="C28" s="18"/>
      <c r="D28" s="18"/>
      <c r="E28" s="18"/>
      <c r="F28" s="18"/>
      <c r="G28" s="71"/>
      <c r="H28" s="36" t="str">
        <f t="shared" si="0"/>
        <v/>
      </c>
      <c r="I28" s="73"/>
      <c r="J28" s="73"/>
      <c r="K28" s="68"/>
      <c r="L28" s="15"/>
    </row>
    <row r="29" spans="1:12" x14ac:dyDescent="0.35">
      <c r="A29" s="74"/>
      <c r="B29" s="68"/>
      <c r="C29" s="68"/>
      <c r="D29" s="68"/>
      <c r="E29" s="68"/>
      <c r="F29" s="73"/>
      <c r="G29" s="71"/>
      <c r="H29" s="73"/>
      <c r="I29" s="73"/>
      <c r="J29" s="73"/>
      <c r="K29" s="68"/>
      <c r="L29" s="15"/>
    </row>
    <row r="30" spans="1:12" x14ac:dyDescent="0.35">
      <c r="A30" s="13"/>
      <c r="B30" s="8"/>
      <c r="C30" s="19"/>
      <c r="D30" s="20"/>
      <c r="E30" s="20"/>
      <c r="F30" s="20"/>
      <c r="G30" s="20"/>
      <c r="H30" s="20"/>
      <c r="I30" s="20"/>
      <c r="J30" s="20"/>
      <c r="K30" s="20"/>
      <c r="L30" s="15"/>
    </row>
    <row r="31" spans="1:12" x14ac:dyDescent="0.35">
      <c r="A31" s="7"/>
      <c r="B31" s="79" t="s">
        <v>24</v>
      </c>
      <c r="C31" s="8"/>
      <c r="D31" s="8"/>
      <c r="E31" s="9"/>
      <c r="F31" s="8"/>
      <c r="G31" s="8"/>
      <c r="H31" s="8"/>
      <c r="I31" s="8"/>
      <c r="J31" s="8"/>
      <c r="K31" s="8"/>
      <c r="L31" s="10"/>
    </row>
    <row r="32" spans="1:12" ht="23" x14ac:dyDescent="0.35">
      <c r="A32" s="13"/>
      <c r="B32" s="77" t="s">
        <v>25</v>
      </c>
      <c r="C32" s="77"/>
      <c r="D32" s="78">
        <v>46295</v>
      </c>
      <c r="E32" s="78">
        <v>46296</v>
      </c>
      <c r="F32" s="78">
        <v>46326</v>
      </c>
      <c r="G32" s="78">
        <v>46356</v>
      </c>
      <c r="H32" s="78">
        <v>46387</v>
      </c>
      <c r="I32" s="78">
        <v>46477</v>
      </c>
      <c r="J32" s="78">
        <v>46568</v>
      </c>
      <c r="K32" s="78">
        <v>46660</v>
      </c>
      <c r="L32" s="10"/>
    </row>
    <row r="33" spans="1:12" x14ac:dyDescent="0.35">
      <c r="A33" s="7"/>
      <c r="B33" s="80" t="s">
        <v>27</v>
      </c>
      <c r="C33" s="80"/>
      <c r="D33" s="52">
        <f>'30 Sep CF Position'!E13</f>
        <v>0</v>
      </c>
      <c r="E33" s="18"/>
      <c r="F33" s="18"/>
      <c r="G33" s="18"/>
      <c r="H33" s="18"/>
      <c r="I33" s="18"/>
      <c r="J33" s="18"/>
      <c r="K33" s="18"/>
      <c r="L33" s="10"/>
    </row>
    <row r="34" spans="1:12" x14ac:dyDescent="0.35">
      <c r="A34" s="7"/>
      <c r="B34" s="80" t="s">
        <v>28</v>
      </c>
      <c r="C34" s="80"/>
      <c r="D34" s="52">
        <f>'30 Sep CF Position'!E14</f>
        <v>0</v>
      </c>
      <c r="E34" s="18"/>
      <c r="F34" s="18"/>
      <c r="G34" s="18"/>
      <c r="H34" s="18"/>
      <c r="I34" s="18"/>
      <c r="J34" s="18"/>
      <c r="K34" s="18"/>
      <c r="L34" s="10"/>
    </row>
    <row r="35" spans="1:12" x14ac:dyDescent="0.35">
      <c r="A35" s="7"/>
      <c r="B35" s="80" t="s">
        <v>29</v>
      </c>
      <c r="C35" s="80"/>
      <c r="D35" s="52">
        <f>'30 Sep CF Position'!E15</f>
        <v>0</v>
      </c>
      <c r="E35" s="18"/>
      <c r="F35" s="18"/>
      <c r="G35" s="18"/>
      <c r="H35" s="18"/>
      <c r="I35" s="18"/>
      <c r="J35" s="18"/>
      <c r="K35" s="18"/>
      <c r="L35" s="10"/>
    </row>
    <row r="36" spans="1:12" ht="12.65" customHeight="1" x14ac:dyDescent="0.35">
      <c r="A36" s="7"/>
      <c r="B36" s="81" t="s">
        <v>26</v>
      </c>
      <c r="C36" s="82"/>
      <c r="D36" s="52">
        <f>'30 Sep CF Position'!E16</f>
        <v>0</v>
      </c>
      <c r="E36" s="43">
        <f>SUM(E33:E35)</f>
        <v>0</v>
      </c>
      <c r="F36" s="43">
        <f t="shared" ref="F36:K36" si="1">SUM(F33:F35)</f>
        <v>0</v>
      </c>
      <c r="G36" s="43">
        <f t="shared" si="1"/>
        <v>0</v>
      </c>
      <c r="H36" s="43">
        <f t="shared" si="1"/>
        <v>0</v>
      </c>
      <c r="I36" s="43">
        <f t="shared" si="1"/>
        <v>0</v>
      </c>
      <c r="J36" s="43">
        <f t="shared" si="1"/>
        <v>0</v>
      </c>
      <c r="K36" s="43">
        <f t="shared" si="1"/>
        <v>0</v>
      </c>
      <c r="L36" s="10"/>
    </row>
    <row r="37" spans="1:12" ht="12" customHeight="1" x14ac:dyDescent="0.35">
      <c r="A37" s="7"/>
      <c r="B37" s="82"/>
      <c r="C37" s="82"/>
      <c r="D37" s="58"/>
      <c r="E37" s="58"/>
      <c r="F37" s="58"/>
      <c r="G37" s="58"/>
      <c r="H37" s="58"/>
      <c r="I37" s="58"/>
      <c r="J37" s="58"/>
      <c r="K37" s="58"/>
      <c r="L37" s="10"/>
    </row>
    <row r="38" spans="1:12" x14ac:dyDescent="0.35">
      <c r="A38" s="7"/>
      <c r="B38" s="80" t="s">
        <v>31</v>
      </c>
      <c r="C38" s="80"/>
      <c r="D38" s="52">
        <f>'30 Sep CF Position'!E18</f>
        <v>0</v>
      </c>
      <c r="E38" s="18"/>
      <c r="F38" s="18"/>
      <c r="G38" s="18"/>
      <c r="H38" s="18"/>
      <c r="I38" s="18"/>
      <c r="J38" s="18"/>
      <c r="K38" s="18"/>
      <c r="L38" s="10"/>
    </row>
    <row r="39" spans="1:12" x14ac:dyDescent="0.35">
      <c r="A39" s="7"/>
      <c r="B39" s="80" t="s">
        <v>32</v>
      </c>
      <c r="C39" s="80"/>
      <c r="D39" s="52">
        <f>'30 Sep CF Position'!E19</f>
        <v>0</v>
      </c>
      <c r="E39" s="18"/>
      <c r="F39" s="18"/>
      <c r="G39" s="18"/>
      <c r="H39" s="18"/>
      <c r="I39" s="18"/>
      <c r="J39" s="18"/>
      <c r="K39" s="18"/>
      <c r="L39" s="10"/>
    </row>
    <row r="40" spans="1:12" x14ac:dyDescent="0.35">
      <c r="A40" s="7"/>
      <c r="B40" s="80" t="s">
        <v>33</v>
      </c>
      <c r="C40" s="80"/>
      <c r="D40" s="52">
        <f>'30 Sep CF Position'!E20</f>
        <v>0</v>
      </c>
      <c r="E40" s="18"/>
      <c r="F40" s="18"/>
      <c r="G40" s="18"/>
      <c r="H40" s="18"/>
      <c r="I40" s="18"/>
      <c r="J40" s="18"/>
      <c r="K40" s="18"/>
      <c r="L40" s="10"/>
    </row>
    <row r="41" spans="1:12" x14ac:dyDescent="0.35">
      <c r="A41" s="7"/>
      <c r="B41" s="81" t="s">
        <v>30</v>
      </c>
      <c r="C41" s="82"/>
      <c r="D41" s="52">
        <f>'30 Sep CF Position'!E21</f>
        <v>0</v>
      </c>
      <c r="E41" s="43">
        <f>SUM(E38:E40)</f>
        <v>0</v>
      </c>
      <c r="F41" s="43">
        <f t="shared" ref="F41:K41" si="2">SUM(F38:F40)</f>
        <v>0</v>
      </c>
      <c r="G41" s="43">
        <f t="shared" si="2"/>
        <v>0</v>
      </c>
      <c r="H41" s="43">
        <f t="shared" si="2"/>
        <v>0</v>
      </c>
      <c r="I41" s="43">
        <f t="shared" si="2"/>
        <v>0</v>
      </c>
      <c r="J41" s="43">
        <f t="shared" si="2"/>
        <v>0</v>
      </c>
      <c r="K41" s="43">
        <f t="shared" si="2"/>
        <v>0</v>
      </c>
      <c r="L41" s="10"/>
    </row>
    <row r="42" spans="1:12" x14ac:dyDescent="0.35">
      <c r="A42" s="7"/>
      <c r="B42" s="81"/>
      <c r="C42" s="81"/>
      <c r="D42" s="81"/>
      <c r="E42" s="81"/>
      <c r="F42" s="81"/>
      <c r="G42" s="81"/>
      <c r="H42" s="81"/>
      <c r="I42" s="81"/>
      <c r="J42" s="81"/>
      <c r="K42" s="81"/>
      <c r="L42" s="10"/>
    </row>
    <row r="43" spans="1:12" x14ac:dyDescent="0.35">
      <c r="A43" s="7"/>
      <c r="B43" s="80" t="s">
        <v>35</v>
      </c>
      <c r="C43" s="80"/>
      <c r="D43" s="52">
        <f>'30 Sep CF Position'!E23</f>
        <v>0</v>
      </c>
      <c r="E43" s="52">
        <f t="shared" ref="E43:K43" si="3">E72</f>
        <v>0</v>
      </c>
      <c r="F43" s="52">
        <f t="shared" si="3"/>
        <v>0</v>
      </c>
      <c r="G43" s="52">
        <f t="shared" si="3"/>
        <v>0</v>
      </c>
      <c r="H43" s="52">
        <f t="shared" si="3"/>
        <v>0</v>
      </c>
      <c r="I43" s="52">
        <f t="shared" si="3"/>
        <v>0</v>
      </c>
      <c r="J43" s="52">
        <f t="shared" si="3"/>
        <v>0</v>
      </c>
      <c r="K43" s="52">
        <f t="shared" si="3"/>
        <v>0</v>
      </c>
      <c r="L43" s="10"/>
    </row>
    <row r="44" spans="1:12" x14ac:dyDescent="0.35">
      <c r="A44" s="7"/>
      <c r="B44" s="80" t="s">
        <v>36</v>
      </c>
      <c r="C44" s="80"/>
      <c r="D44" s="52">
        <f>'30 Sep CF Position'!E24</f>
        <v>0</v>
      </c>
      <c r="E44" s="18"/>
      <c r="F44" s="18"/>
      <c r="G44" s="18"/>
      <c r="H44" s="18"/>
      <c r="I44" s="18"/>
      <c r="J44" s="18"/>
      <c r="K44" s="18"/>
      <c r="L44" s="10"/>
    </row>
    <row r="45" spans="1:12" x14ac:dyDescent="0.35">
      <c r="A45" s="7"/>
      <c r="B45" s="81" t="s">
        <v>34</v>
      </c>
      <c r="C45" s="82"/>
      <c r="D45" s="52">
        <f>'30 Sep CF Position'!E25</f>
        <v>0</v>
      </c>
      <c r="E45" s="43">
        <f t="shared" ref="E45:K45" si="4">E43+E44</f>
        <v>0</v>
      </c>
      <c r="F45" s="43">
        <f t="shared" si="4"/>
        <v>0</v>
      </c>
      <c r="G45" s="43">
        <f t="shared" ref="G45" si="5">G43+G44</f>
        <v>0</v>
      </c>
      <c r="H45" s="43">
        <f t="shared" si="4"/>
        <v>0</v>
      </c>
      <c r="I45" s="43">
        <f t="shared" si="4"/>
        <v>0</v>
      </c>
      <c r="J45" s="43">
        <f t="shared" ref="J45" si="6">J43+J44</f>
        <v>0</v>
      </c>
      <c r="K45" s="43">
        <f t="shared" si="4"/>
        <v>0</v>
      </c>
      <c r="L45" s="10"/>
    </row>
    <row r="46" spans="1:12" x14ac:dyDescent="0.35">
      <c r="A46" s="7"/>
      <c r="B46" s="8"/>
      <c r="C46" s="83" t="s">
        <v>88</v>
      </c>
      <c r="D46" s="53">
        <f>'30 Sep CF Position'!E26</f>
        <v>0</v>
      </c>
      <c r="E46" s="50">
        <f t="shared" ref="E46:K46" si="7">E36+E41+E45</f>
        <v>0</v>
      </c>
      <c r="F46" s="50">
        <f t="shared" si="7"/>
        <v>0</v>
      </c>
      <c r="G46" s="50">
        <f t="shared" ref="G46" si="8">G36+G41+G45</f>
        <v>0</v>
      </c>
      <c r="H46" s="50">
        <f t="shared" si="7"/>
        <v>0</v>
      </c>
      <c r="I46" s="50">
        <f t="shared" si="7"/>
        <v>0</v>
      </c>
      <c r="J46" s="50">
        <f t="shared" ref="J46" si="9">J36+J41+J45</f>
        <v>0</v>
      </c>
      <c r="K46" s="50">
        <f t="shared" si="7"/>
        <v>0</v>
      </c>
      <c r="L46" s="10"/>
    </row>
    <row r="47" spans="1:12" x14ac:dyDescent="0.35">
      <c r="A47" s="7"/>
      <c r="B47" s="8"/>
      <c r="C47" s="8"/>
      <c r="D47" s="8"/>
      <c r="E47" s="8"/>
      <c r="F47" s="8"/>
      <c r="G47" s="8"/>
      <c r="H47" s="8"/>
      <c r="I47" s="8"/>
      <c r="J47" s="8"/>
      <c r="K47" s="8"/>
      <c r="L47" s="10"/>
    </row>
    <row r="48" spans="1:12" x14ac:dyDescent="0.35">
      <c r="A48" s="7"/>
      <c r="B48" s="79" t="s">
        <v>37</v>
      </c>
      <c r="C48" s="23"/>
      <c r="D48" s="8"/>
      <c r="E48" s="9"/>
      <c r="F48" s="8"/>
      <c r="G48" s="8"/>
      <c r="H48" s="8"/>
      <c r="I48" s="8"/>
      <c r="J48" s="8"/>
      <c r="K48" s="8"/>
      <c r="L48" s="10"/>
    </row>
    <row r="49" spans="1:12" ht="23" x14ac:dyDescent="0.35">
      <c r="A49" s="13"/>
      <c r="B49" s="77" t="s">
        <v>0</v>
      </c>
      <c r="C49" s="77"/>
      <c r="D49" s="78">
        <f t="shared" ref="D49:K49" si="10">D32</f>
        <v>46295</v>
      </c>
      <c r="E49" s="78">
        <v>46296</v>
      </c>
      <c r="F49" s="78">
        <f t="shared" si="10"/>
        <v>46326</v>
      </c>
      <c r="G49" s="78">
        <f t="shared" si="10"/>
        <v>46356</v>
      </c>
      <c r="H49" s="78">
        <f t="shared" si="10"/>
        <v>46387</v>
      </c>
      <c r="I49" s="78">
        <f t="shared" si="10"/>
        <v>46477</v>
      </c>
      <c r="J49" s="78">
        <f t="shared" si="10"/>
        <v>46568</v>
      </c>
      <c r="K49" s="78">
        <f t="shared" si="10"/>
        <v>46660</v>
      </c>
      <c r="L49" s="10"/>
    </row>
    <row r="50" spans="1:12" ht="25" customHeight="1" x14ac:dyDescent="0.35">
      <c r="A50" s="7"/>
      <c r="B50" s="84" t="s">
        <v>76</v>
      </c>
      <c r="C50" s="85" t="s">
        <v>1</v>
      </c>
      <c r="D50" s="54">
        <f>'30 Sep CF Position'!E34</f>
        <v>0</v>
      </c>
      <c r="E50" s="18"/>
      <c r="F50" s="55">
        <f>E72</f>
        <v>0</v>
      </c>
      <c r="G50" s="55">
        <f>F72</f>
        <v>0</v>
      </c>
      <c r="H50" s="55">
        <f>G72</f>
        <v>0</v>
      </c>
      <c r="I50" s="55">
        <f>H72</f>
        <v>0</v>
      </c>
      <c r="J50" s="55">
        <f>I72</f>
        <v>0</v>
      </c>
      <c r="K50" s="55">
        <f>I72</f>
        <v>0</v>
      </c>
      <c r="L50" s="10"/>
    </row>
    <row r="51" spans="1:12" ht="14.15" customHeight="1" x14ac:dyDescent="0.35">
      <c r="A51" s="7"/>
      <c r="B51" s="84" t="s">
        <v>77</v>
      </c>
      <c r="C51" s="86" t="s">
        <v>110</v>
      </c>
      <c r="D51" s="40"/>
      <c r="E51" s="18"/>
      <c r="F51" s="41"/>
      <c r="G51" s="41"/>
      <c r="H51" s="41"/>
      <c r="I51" s="41"/>
      <c r="J51" s="41"/>
      <c r="K51" s="41"/>
      <c r="L51" s="10"/>
    </row>
    <row r="52" spans="1:12" ht="25" customHeight="1" x14ac:dyDescent="0.35">
      <c r="A52" s="7"/>
      <c r="B52" s="84" t="s">
        <v>78</v>
      </c>
      <c r="C52" s="85" t="s">
        <v>79</v>
      </c>
      <c r="D52" s="40"/>
      <c r="E52" s="44">
        <f>SUM(E50:E51)</f>
        <v>0</v>
      </c>
      <c r="F52" s="41"/>
      <c r="G52" s="41"/>
      <c r="H52" s="41"/>
      <c r="I52" s="41"/>
      <c r="J52" s="41"/>
      <c r="K52" s="41"/>
      <c r="L52" s="10"/>
    </row>
    <row r="53" spans="1:12" x14ac:dyDescent="0.35">
      <c r="A53" s="7"/>
      <c r="B53" s="87" t="s">
        <v>44</v>
      </c>
      <c r="C53" s="87"/>
      <c r="D53" s="87"/>
      <c r="E53" s="87"/>
      <c r="F53" s="87"/>
      <c r="G53" s="87"/>
      <c r="H53" s="87"/>
      <c r="I53" s="87"/>
      <c r="J53" s="87"/>
      <c r="K53" s="87"/>
      <c r="L53" s="10"/>
    </row>
    <row r="54" spans="1:12" x14ac:dyDescent="0.35">
      <c r="A54" s="7"/>
      <c r="B54" s="85">
        <v>2</v>
      </c>
      <c r="C54" s="88" t="s">
        <v>60</v>
      </c>
      <c r="D54" s="54">
        <f>'30 Sep CF Position'!E36</f>
        <v>0</v>
      </c>
      <c r="E54" s="18"/>
      <c r="F54" s="18"/>
      <c r="G54" s="18"/>
      <c r="H54" s="18"/>
      <c r="I54" s="18"/>
      <c r="J54" s="18"/>
      <c r="K54" s="18"/>
      <c r="L54" s="10"/>
    </row>
    <row r="55" spans="1:12" x14ac:dyDescent="0.35">
      <c r="A55" s="7"/>
      <c r="B55" s="85">
        <v>3</v>
      </c>
      <c r="C55" s="88" t="s">
        <v>46</v>
      </c>
      <c r="D55" s="54">
        <f>'30 Sep CF Position'!E37</f>
        <v>0</v>
      </c>
      <c r="E55" s="18"/>
      <c r="F55" s="18"/>
      <c r="G55" s="18"/>
      <c r="H55" s="18"/>
      <c r="I55" s="18"/>
      <c r="J55" s="18"/>
      <c r="K55" s="18"/>
      <c r="L55" s="10"/>
    </row>
    <row r="56" spans="1:12" x14ac:dyDescent="0.35">
      <c r="A56" s="7"/>
      <c r="B56" s="84" t="s">
        <v>96</v>
      </c>
      <c r="C56" s="88" t="s">
        <v>102</v>
      </c>
      <c r="D56" s="54">
        <f>'[1]31 Dec 24 QMA position'!D32</f>
        <v>0</v>
      </c>
      <c r="E56" s="18"/>
      <c r="F56" s="18"/>
      <c r="G56" s="18"/>
      <c r="H56" s="18"/>
      <c r="I56" s="18"/>
      <c r="J56" s="18"/>
      <c r="K56" s="18"/>
      <c r="L56" s="10"/>
    </row>
    <row r="57" spans="1:12" x14ac:dyDescent="0.35">
      <c r="A57" s="7"/>
      <c r="B57" s="85">
        <v>4</v>
      </c>
      <c r="C57" s="88" t="s">
        <v>47</v>
      </c>
      <c r="D57" s="54">
        <f>'30 Sep CF Position'!E39</f>
        <v>0</v>
      </c>
      <c r="E57" s="18"/>
      <c r="F57" s="18"/>
      <c r="G57" s="18"/>
      <c r="H57" s="18"/>
      <c r="I57" s="18"/>
      <c r="J57" s="18"/>
      <c r="K57" s="18"/>
      <c r="L57" s="10"/>
    </row>
    <row r="58" spans="1:12" x14ac:dyDescent="0.35">
      <c r="A58" s="7"/>
      <c r="B58" s="85">
        <v>5</v>
      </c>
      <c r="C58" s="88" t="s">
        <v>48</v>
      </c>
      <c r="D58" s="54">
        <f>'30 Sep CF Position'!E40</f>
        <v>0</v>
      </c>
      <c r="E58" s="18"/>
      <c r="F58" s="18"/>
      <c r="G58" s="18"/>
      <c r="H58" s="18"/>
      <c r="I58" s="18"/>
      <c r="J58" s="18"/>
      <c r="K58" s="18"/>
      <c r="L58" s="10"/>
    </row>
    <row r="59" spans="1:12" x14ac:dyDescent="0.35">
      <c r="A59" s="7"/>
      <c r="B59" s="85">
        <v>6</v>
      </c>
      <c r="C59" s="88" t="s">
        <v>103</v>
      </c>
      <c r="D59" s="54">
        <f>'30 Sep CF Position'!E41</f>
        <v>0</v>
      </c>
      <c r="E59" s="18"/>
      <c r="F59" s="18"/>
      <c r="G59" s="18"/>
      <c r="H59" s="18"/>
      <c r="I59" s="18"/>
      <c r="J59" s="18"/>
      <c r="K59" s="18"/>
      <c r="L59" s="10"/>
    </row>
    <row r="60" spans="1:12" x14ac:dyDescent="0.35">
      <c r="A60" s="7"/>
      <c r="B60" s="85">
        <v>7</v>
      </c>
      <c r="C60" s="88" t="s">
        <v>50</v>
      </c>
      <c r="D60" s="54">
        <f>'30 Sep CF Position'!E42</f>
        <v>0</v>
      </c>
      <c r="E60" s="18"/>
      <c r="F60" s="18"/>
      <c r="G60" s="18"/>
      <c r="H60" s="18"/>
      <c r="I60" s="18"/>
      <c r="J60" s="18"/>
      <c r="K60" s="18"/>
      <c r="L60" s="10"/>
    </row>
    <row r="61" spans="1:12" x14ac:dyDescent="0.35">
      <c r="A61" s="7"/>
      <c r="B61" s="85">
        <v>8</v>
      </c>
      <c r="C61" s="88" t="s">
        <v>51</v>
      </c>
      <c r="D61" s="54">
        <f>'30 Sep CF Position'!E43</f>
        <v>0</v>
      </c>
      <c r="E61" s="18"/>
      <c r="F61" s="18"/>
      <c r="G61" s="18"/>
      <c r="H61" s="18"/>
      <c r="I61" s="18"/>
      <c r="J61" s="18"/>
      <c r="K61" s="18"/>
      <c r="L61" s="10"/>
    </row>
    <row r="62" spans="1:12" x14ac:dyDescent="0.35">
      <c r="A62" s="7"/>
      <c r="B62" s="85">
        <v>9</v>
      </c>
      <c r="C62" s="88" t="s">
        <v>2</v>
      </c>
      <c r="D62" s="54">
        <f>'30 Sep CF Position'!E44</f>
        <v>0</v>
      </c>
      <c r="E62" s="45">
        <f>SUM(E54:E61)</f>
        <v>0</v>
      </c>
      <c r="F62" s="45">
        <f>SUM(F54:F61)</f>
        <v>0</v>
      </c>
      <c r="G62" s="45">
        <f t="shared" ref="G62:H62" si="11">SUM(G54:G61)</f>
        <v>0</v>
      </c>
      <c r="H62" s="45">
        <f t="shared" si="11"/>
        <v>0</v>
      </c>
      <c r="I62" s="45">
        <f>SUM(I54:I61)</f>
        <v>0</v>
      </c>
      <c r="J62" s="45">
        <f>SUM(J54:J61)</f>
        <v>0</v>
      </c>
      <c r="K62" s="45">
        <f t="shared" ref="K62" si="12">SUM(K54:K61)</f>
        <v>0</v>
      </c>
      <c r="L62" s="10"/>
    </row>
    <row r="63" spans="1:12" x14ac:dyDescent="0.35">
      <c r="A63" s="7"/>
      <c r="B63" s="85" t="s">
        <v>61</v>
      </c>
      <c r="C63" s="88"/>
      <c r="D63" s="88"/>
      <c r="E63" s="88"/>
      <c r="F63" s="88"/>
      <c r="G63" s="88"/>
      <c r="H63" s="88"/>
      <c r="I63" s="88"/>
      <c r="J63" s="88"/>
      <c r="K63" s="88"/>
      <c r="L63" s="10"/>
    </row>
    <row r="64" spans="1:12" x14ac:dyDescent="0.35">
      <c r="A64" s="7"/>
      <c r="B64" s="85">
        <v>10</v>
      </c>
      <c r="C64" s="88" t="s">
        <v>3</v>
      </c>
      <c r="D64" s="54">
        <f>'30 Sep CF Position'!E45</f>
        <v>0</v>
      </c>
      <c r="E64" s="18"/>
      <c r="F64" s="18"/>
      <c r="G64" s="18"/>
      <c r="H64" s="18"/>
      <c r="I64" s="18"/>
      <c r="J64" s="18"/>
      <c r="K64" s="18"/>
      <c r="L64" s="10"/>
    </row>
    <row r="65" spans="1:12" ht="14.5" customHeight="1" x14ac:dyDescent="0.35">
      <c r="A65" s="7"/>
      <c r="B65" s="84" t="s">
        <v>82</v>
      </c>
      <c r="C65" s="88" t="s">
        <v>63</v>
      </c>
      <c r="D65" s="54">
        <f>'30 Sep CF Position'!E46</f>
        <v>0</v>
      </c>
      <c r="E65" s="18"/>
      <c r="F65" s="18"/>
      <c r="G65" s="18"/>
      <c r="H65" s="18"/>
      <c r="I65" s="18"/>
      <c r="J65" s="18"/>
      <c r="K65" s="18"/>
      <c r="L65" s="10"/>
    </row>
    <row r="66" spans="1:12" x14ac:dyDescent="0.35">
      <c r="A66" s="7"/>
      <c r="B66" s="84" t="s">
        <v>83</v>
      </c>
      <c r="C66" s="88" t="s">
        <v>104</v>
      </c>
      <c r="D66" s="8"/>
      <c r="E66" s="18"/>
      <c r="F66" s="18"/>
      <c r="G66" s="18"/>
      <c r="H66" s="18"/>
      <c r="I66" s="18"/>
      <c r="J66" s="18"/>
      <c r="K66" s="18"/>
      <c r="L66" s="10"/>
    </row>
    <row r="67" spans="1:12" x14ac:dyDescent="0.35">
      <c r="A67" s="7"/>
      <c r="B67" s="85">
        <v>12</v>
      </c>
      <c r="C67" s="88" t="s">
        <v>64</v>
      </c>
      <c r="D67" s="54">
        <f>'30 Sep CF Position'!E47</f>
        <v>0</v>
      </c>
      <c r="E67" s="18"/>
      <c r="F67" s="18"/>
      <c r="G67" s="18"/>
      <c r="H67" s="18"/>
      <c r="I67" s="18"/>
      <c r="J67" s="18"/>
      <c r="K67" s="18"/>
      <c r="L67" s="10"/>
    </row>
    <row r="68" spans="1:12" x14ac:dyDescent="0.35">
      <c r="A68" s="7"/>
      <c r="B68" s="85">
        <v>13</v>
      </c>
      <c r="C68" s="88" t="s">
        <v>5</v>
      </c>
      <c r="D68" s="54">
        <f>'30 Sep CF Position'!E48</f>
        <v>0</v>
      </c>
      <c r="E68" s="18"/>
      <c r="F68" s="18"/>
      <c r="G68" s="18"/>
      <c r="H68" s="18"/>
      <c r="I68" s="18"/>
      <c r="J68" s="18"/>
      <c r="K68" s="18"/>
      <c r="L68" s="10"/>
    </row>
    <row r="69" spans="1:12" x14ac:dyDescent="0.35">
      <c r="A69" s="7"/>
      <c r="B69" s="85">
        <v>14</v>
      </c>
      <c r="C69" s="88" t="s">
        <v>6</v>
      </c>
      <c r="D69" s="54">
        <f>'30 Sep CF Position'!E49</f>
        <v>0</v>
      </c>
      <c r="E69" s="18"/>
      <c r="F69" s="18"/>
      <c r="G69" s="18"/>
      <c r="H69" s="18"/>
      <c r="I69" s="18"/>
      <c r="J69" s="18"/>
      <c r="K69" s="18"/>
      <c r="L69" s="10"/>
    </row>
    <row r="70" spans="1:12" x14ac:dyDescent="0.35">
      <c r="A70" s="7"/>
      <c r="B70" s="85">
        <v>15</v>
      </c>
      <c r="C70" s="88" t="s">
        <v>62</v>
      </c>
      <c r="D70" s="8"/>
      <c r="E70" s="18"/>
      <c r="F70" s="18"/>
      <c r="G70" s="18"/>
      <c r="H70" s="18"/>
      <c r="I70" s="18"/>
      <c r="J70" s="18"/>
      <c r="K70" s="18"/>
      <c r="L70" s="10"/>
    </row>
    <row r="71" spans="1:12" x14ac:dyDescent="0.35">
      <c r="A71" s="7"/>
      <c r="B71" s="85">
        <v>16</v>
      </c>
      <c r="C71" s="88" t="s">
        <v>71</v>
      </c>
      <c r="D71" s="54">
        <f t="shared" ref="D71:K71" si="13">SUM(D62:D70)</f>
        <v>0</v>
      </c>
      <c r="E71" s="45">
        <f t="shared" si="13"/>
        <v>0</v>
      </c>
      <c r="F71" s="45">
        <f t="shared" si="13"/>
        <v>0</v>
      </c>
      <c r="G71" s="45">
        <f t="shared" ref="G71" si="14">SUM(G62:G70)</f>
        <v>0</v>
      </c>
      <c r="H71" s="45">
        <f t="shared" ref="H71" si="15">SUM(H62:H70)</f>
        <v>0</v>
      </c>
      <c r="I71" s="45">
        <f t="shared" si="13"/>
        <v>0</v>
      </c>
      <c r="J71" s="45">
        <f t="shared" si="13"/>
        <v>0</v>
      </c>
      <c r="K71" s="45">
        <f t="shared" si="13"/>
        <v>0</v>
      </c>
      <c r="L71" s="10"/>
    </row>
    <row r="72" spans="1:12" x14ac:dyDescent="0.35">
      <c r="A72" s="7"/>
      <c r="B72" s="85">
        <v>17</v>
      </c>
      <c r="C72" s="88" t="s">
        <v>72</v>
      </c>
      <c r="D72" s="55">
        <f>D50+D71</f>
        <v>0</v>
      </c>
      <c r="E72" s="44">
        <f>E52+E71</f>
        <v>0</v>
      </c>
      <c r="F72" s="44">
        <f>F50+F71</f>
        <v>0</v>
      </c>
      <c r="G72" s="44">
        <f t="shared" ref="G72:H72" si="16">G50+G71</f>
        <v>0</v>
      </c>
      <c r="H72" s="44">
        <f t="shared" si="16"/>
        <v>0</v>
      </c>
      <c r="I72" s="44">
        <f>I50+I71</f>
        <v>0</v>
      </c>
      <c r="J72" s="44">
        <f>J50+J71</f>
        <v>0</v>
      </c>
      <c r="K72" s="44">
        <f>K50+K71</f>
        <v>0</v>
      </c>
      <c r="L72" s="10"/>
    </row>
    <row r="73" spans="1:12" ht="14.5" customHeight="1" x14ac:dyDescent="0.35">
      <c r="A73" s="7"/>
      <c r="B73" s="8"/>
      <c r="C73" s="89"/>
      <c r="D73" s="8"/>
      <c r="E73" s="8"/>
      <c r="F73" s="8"/>
      <c r="G73" s="8"/>
      <c r="H73" s="8"/>
      <c r="I73" s="8"/>
      <c r="J73" s="8"/>
      <c r="K73" s="8"/>
      <c r="L73" s="10"/>
    </row>
    <row r="74" spans="1:12" x14ac:dyDescent="0.35">
      <c r="A74" s="7"/>
      <c r="B74" s="8"/>
      <c r="C74" s="8"/>
      <c r="D74" s="8"/>
      <c r="E74" s="8"/>
      <c r="F74" s="8"/>
      <c r="G74" s="8"/>
      <c r="H74" s="8"/>
      <c r="I74" s="8"/>
      <c r="J74" s="8"/>
      <c r="K74" s="8"/>
      <c r="L74" s="10"/>
    </row>
    <row r="75" spans="1:12" ht="15.65" customHeight="1" x14ac:dyDescent="0.35">
      <c r="A75" s="7"/>
      <c r="B75" s="24" t="s">
        <v>52</v>
      </c>
      <c r="C75" s="126" t="s">
        <v>100</v>
      </c>
      <c r="D75" s="126"/>
      <c r="E75" s="126"/>
      <c r="F75" s="126"/>
      <c r="G75" s="126"/>
      <c r="H75" s="126"/>
      <c r="I75" s="140"/>
      <c r="J75" s="140"/>
      <c r="K75" s="140"/>
      <c r="L75" s="90"/>
    </row>
    <row r="76" spans="1:12" ht="14.5" customHeight="1" x14ac:dyDescent="0.35">
      <c r="A76" s="7"/>
      <c r="B76" s="19"/>
      <c r="C76" s="126" t="s">
        <v>101</v>
      </c>
      <c r="D76" s="126"/>
      <c r="E76" s="126"/>
      <c r="F76" s="126"/>
      <c r="G76" s="126"/>
      <c r="H76" s="126"/>
      <c r="I76" s="140"/>
      <c r="J76" s="140"/>
      <c r="K76" s="140"/>
      <c r="L76" s="90"/>
    </row>
    <row r="77" spans="1:12" ht="15" customHeight="1" x14ac:dyDescent="0.35">
      <c r="A77" s="7"/>
      <c r="B77" s="8"/>
      <c r="C77" s="141"/>
      <c r="D77" s="141"/>
      <c r="E77" s="141"/>
      <c r="F77" s="141"/>
      <c r="G77" s="141"/>
      <c r="H77" s="141"/>
      <c r="I77" s="142"/>
      <c r="J77" s="142"/>
      <c r="K77" s="142"/>
      <c r="L77" s="91"/>
    </row>
    <row r="78" spans="1:12" ht="15" customHeight="1" x14ac:dyDescent="0.35">
      <c r="A78" s="7"/>
      <c r="B78" s="8"/>
      <c r="C78" s="141"/>
      <c r="D78" s="141"/>
      <c r="E78" s="141"/>
      <c r="F78" s="141"/>
      <c r="G78" s="141"/>
      <c r="H78" s="141"/>
      <c r="I78" s="142"/>
      <c r="J78" s="142"/>
      <c r="K78" s="142"/>
      <c r="L78" s="90"/>
    </row>
    <row r="79" spans="1:12" ht="11.5" customHeight="1" x14ac:dyDescent="0.35">
      <c r="A79" s="7"/>
      <c r="B79" s="8"/>
      <c r="C79" s="141"/>
      <c r="D79" s="141"/>
      <c r="E79" s="141"/>
      <c r="F79" s="141"/>
      <c r="G79" s="141"/>
      <c r="H79" s="141"/>
      <c r="I79" s="142"/>
      <c r="J79" s="142"/>
      <c r="K79" s="142"/>
      <c r="L79" s="90"/>
    </row>
    <row r="80" spans="1:12" x14ac:dyDescent="0.35">
      <c r="A80" s="7"/>
      <c r="B80" s="8"/>
      <c r="C80" s="8"/>
      <c r="D80" s="8"/>
      <c r="E80" s="8"/>
      <c r="F80" s="8"/>
      <c r="G80" s="8"/>
      <c r="H80" s="8"/>
      <c r="I80" s="8"/>
      <c r="J80" s="8"/>
      <c r="K80" s="8"/>
      <c r="L80" s="10"/>
    </row>
    <row r="81" spans="1:12" x14ac:dyDescent="0.35">
      <c r="A81" s="7"/>
      <c r="B81" s="24" t="s">
        <v>53</v>
      </c>
      <c r="C81" s="126" t="s">
        <v>66</v>
      </c>
      <c r="D81" s="126"/>
      <c r="E81" s="126"/>
      <c r="F81" s="126"/>
      <c r="G81" s="126"/>
      <c r="H81" s="126"/>
      <c r="I81" s="126"/>
      <c r="J81" s="126"/>
      <c r="K81" s="126"/>
      <c r="L81" s="10"/>
    </row>
    <row r="82" spans="1:12" x14ac:dyDescent="0.35">
      <c r="A82" s="7"/>
      <c r="B82" s="24"/>
      <c r="C82" s="126" t="s">
        <v>65</v>
      </c>
      <c r="D82" s="138"/>
      <c r="E82" s="138"/>
      <c r="F82" s="138"/>
      <c r="G82" s="138"/>
      <c r="H82" s="138"/>
      <c r="I82" s="138"/>
      <c r="J82" s="138"/>
      <c r="K82" s="138"/>
      <c r="L82" s="10"/>
    </row>
    <row r="83" spans="1:12" ht="26.5" customHeight="1" x14ac:dyDescent="0.35">
      <c r="A83" s="13"/>
      <c r="B83" s="8"/>
      <c r="C83" s="141"/>
      <c r="D83" s="141"/>
      <c r="E83" s="141"/>
      <c r="F83" s="141"/>
      <c r="G83" s="141"/>
      <c r="H83" s="141"/>
      <c r="I83" s="141"/>
      <c r="J83" s="141"/>
      <c r="K83" s="141"/>
      <c r="L83" s="92"/>
    </row>
    <row r="84" spans="1:12" ht="26.5" customHeight="1" x14ac:dyDescent="0.35">
      <c r="A84" s="13"/>
      <c r="B84" s="8"/>
      <c r="C84" s="141"/>
      <c r="D84" s="141"/>
      <c r="E84" s="141"/>
      <c r="F84" s="141"/>
      <c r="G84" s="141"/>
      <c r="H84" s="141"/>
      <c r="I84" s="141"/>
      <c r="J84" s="141"/>
      <c r="K84" s="141"/>
      <c r="L84" s="92"/>
    </row>
    <row r="85" spans="1:12" x14ac:dyDescent="0.35">
      <c r="A85" s="7"/>
      <c r="B85" s="8"/>
      <c r="C85" s="88"/>
      <c r="D85" s="88"/>
      <c r="E85" s="8"/>
      <c r="F85" s="8"/>
      <c r="G85" s="8"/>
      <c r="H85" s="8"/>
      <c r="I85" s="8"/>
      <c r="J85" s="8"/>
      <c r="K85" s="8"/>
      <c r="L85" s="10"/>
    </row>
    <row r="86" spans="1:12" x14ac:dyDescent="0.35">
      <c r="A86" s="7"/>
      <c r="B86" s="24" t="s">
        <v>105</v>
      </c>
      <c r="C86" s="126" t="s">
        <v>73</v>
      </c>
      <c r="D86" s="126"/>
      <c r="E86" s="126"/>
      <c r="F86" s="126"/>
      <c r="G86" s="126"/>
      <c r="H86" s="126"/>
      <c r="I86" s="126"/>
      <c r="J86" s="126"/>
      <c r="K86" s="126"/>
      <c r="L86" s="10"/>
    </row>
    <row r="87" spans="1:12" x14ac:dyDescent="0.35">
      <c r="A87" s="7"/>
      <c r="B87" s="24"/>
      <c r="C87" s="126" t="s">
        <v>67</v>
      </c>
      <c r="D87" s="138"/>
      <c r="E87" s="138"/>
      <c r="F87" s="138"/>
      <c r="G87" s="138"/>
      <c r="H87" s="138"/>
      <c r="I87" s="138"/>
      <c r="J87" s="138"/>
      <c r="K87" s="138"/>
      <c r="L87" s="10"/>
    </row>
    <row r="88" spans="1:12" ht="26.5" customHeight="1" x14ac:dyDescent="0.35">
      <c r="A88" s="13"/>
      <c r="B88" s="8"/>
      <c r="C88" s="141"/>
      <c r="D88" s="141"/>
      <c r="E88" s="141"/>
      <c r="F88" s="141"/>
      <c r="G88" s="141"/>
      <c r="H88" s="141"/>
      <c r="I88" s="141"/>
      <c r="J88" s="141"/>
      <c r="K88" s="141"/>
      <c r="L88" s="92"/>
    </row>
    <row r="89" spans="1:12" ht="26.5" customHeight="1" x14ac:dyDescent="0.35">
      <c r="A89" s="13"/>
      <c r="B89" s="8"/>
      <c r="C89" s="141"/>
      <c r="D89" s="141"/>
      <c r="E89" s="141"/>
      <c r="F89" s="141"/>
      <c r="G89" s="141"/>
      <c r="H89" s="141"/>
      <c r="I89" s="141"/>
      <c r="J89" s="141"/>
      <c r="K89" s="141"/>
      <c r="L89" s="92"/>
    </row>
    <row r="90" spans="1:12" hidden="1" x14ac:dyDescent="0.35">
      <c r="A90" s="7"/>
      <c r="B90" s="8"/>
      <c r="C90" s="8"/>
      <c r="D90" s="8"/>
      <c r="E90" s="8"/>
      <c r="F90" s="8"/>
      <c r="G90" s="8"/>
      <c r="H90" s="8"/>
      <c r="I90" s="8"/>
      <c r="J90" s="8"/>
      <c r="K90" s="8"/>
      <c r="L90" s="10"/>
    </row>
    <row r="91" spans="1:12" ht="6" customHeight="1" thickBot="1" x14ac:dyDescent="0.4">
      <c r="A91" s="30"/>
      <c r="B91" s="31"/>
      <c r="C91" s="93"/>
      <c r="D91" s="93"/>
      <c r="E91" s="93"/>
      <c r="F91" s="93"/>
      <c r="G91" s="93"/>
      <c r="H91" s="93"/>
      <c r="I91" s="93"/>
      <c r="J91" s="93"/>
      <c r="K91" s="31"/>
      <c r="L91" s="94"/>
    </row>
  </sheetData>
  <sheetProtection algorithmName="SHA-512" hashValue="Fg4kwd5ZZRMptBG7haUDL3dpPXsdwXSxQIBrSrkTuYrDz1781nwHGC4/0pQdFt3Dll8HdZ0Pw5QfNjhwFIRJWA==" saltValue="zyyTK/GQk5zuD+Sb8yzpyA==" spinCount="100000" sheet="1" objects="1" scenarios="1" selectLockedCells="1"/>
  <protectedRanges>
    <protectedRange algorithmName="SHA-512" hashValue="MFWgaZ+qbfFbZ2dbxg4Zln8VawD441SEMtRaih3tTpivCuokmVNKugfDsFJ3fHBVS+Nv6zCLnPSiz9OBUHLSEw==" saltValue="FGhsqG5v6n/vqXm4LN+m/w==" spinCount="100000" sqref="E64:K70" name="Range8"/>
    <protectedRange algorithmName="SHA-512" hashValue="Vl667VQXBTdy2eSOUT1cJaOZYB/p6ipW+6T4n+yBMYwOTAQVBtPwLZnxeTPVuE68GWmcqWySavCIPH7TQbeFUw==" saltValue="sAfSzKSWjOa2deCtxW+Ztw==" spinCount="100000" sqref="D12:D14" name="Range1"/>
    <protectedRange algorithmName="SHA-512" hashValue="6YemDw9fLtRvGo6DKOPYdQfERZTIql61WJthp0I3tI7s7o7GRbVEN5zw7DPm5MwmSbburMgt4vBs/gpT7qy6Ag==" saltValue="tFIkgrhypuw+RJgI6fY1vQ==" spinCount="100000" sqref="B19:F28" name="Range2"/>
    <protectedRange algorithmName="SHA-512" hashValue="7JxohDo/qez81NjDhFOzyHn3ZECSeuC2qcMF63sL+RtWq00nQYDiS2i3qE7SDKeTyszkg72s6OZOrJ1kxErHhg==" saltValue="Mg1+F2R4D4sGf1P+P/hO2A==" spinCount="100000" sqref="E33:K35" name="Range3"/>
    <protectedRange algorithmName="SHA-512" hashValue="Z451sgmLDgMiwEIAovOZJ1PSSZ8GCvLwaSYjp3aXbuDiNf1rtrY0sfEb0712k5k5WJ+eHqO3PCKVyhs4K4bLVA==" saltValue="v1iEXUnmQ45T3adfEkZfLQ==" spinCount="100000" sqref="E38:K40" name="Range4"/>
    <protectedRange algorithmName="SHA-512" hashValue="BDECp8uVx1wuNZiyTp34cnnHmwg1qa4v5wQ0Oo0HEpCSunEARg1XXsb+E1yas6G58mQ1hBodNK/ufCs9ZJc86A==" saltValue="bsoII80R/cvQms7d0+3ZyA==" spinCount="100000" sqref="E44:K44" name="Range5"/>
    <protectedRange algorithmName="SHA-512" hashValue="GJXLJ6Jt4RG1VIT9A85aNe3cIgudHk6ExNG2M9/PWRBWXIJMOQ2OyDBzN7Vb2zmpXA8nj2HhxxRPag7ym22KXQ==" saltValue="pYj7KU7ddwVzBktmtgx61A==" spinCount="100000" sqref="E50:E51" name="Range6"/>
    <protectedRange algorithmName="SHA-512" hashValue="72FpoV0d0YUewZzjdm/6kenAXijT4zqom7FHN5puPohNDcdVl16awpGffItKbfA/KCv61WMEgkZAEvVDZItjFA==" saltValue="GqQwBh2LvQMKI76K78u9MQ==" spinCount="100000" sqref="E54:K61" name="Range7"/>
    <protectedRange algorithmName="SHA-512" hashValue="jqwxMghUX4zLY2EMnzLPwKzWR6qvumMpXiPB4oLQlMVa6z0rz5DlccFdPlFm746EVYH2jw3UhVo6ZO3AYtz4ZA==" saltValue="pfmRMVJUGggxTG0ZNApI0g==" spinCount="100000" sqref="C83" name="Range11"/>
    <protectedRange algorithmName="SHA-512" hashValue="1eSbGP5hM1mTRM0/riw/EC5/sDdcFPthUwiQojkTJ6xgIz9o/lhNS398sk2qnAKkRIg7wFQ/aPgFoi9hZCR4mw==" saltValue="sS0orRu99DAFfVHJizUgNg==" spinCount="100000" sqref="C88" name="Range12"/>
    <protectedRange algorithmName="SHA-512" hashValue="HCrEjv+38PoL1rc1+sud064VBNXwzZtzI24wj3f+RYMBLnayh01Sc1susIaUEVYeJ0hGghU1Lt54CeAq+H2g7w==" saltValue="YmvYOx+tdOk+UPyMKemmew==" spinCount="100000" sqref="C77" name="Range10"/>
  </protectedRanges>
  <mergeCells count="9">
    <mergeCell ref="C75:K75"/>
    <mergeCell ref="C76:K76"/>
    <mergeCell ref="C77:K79"/>
    <mergeCell ref="C86:K86"/>
    <mergeCell ref="C88:K89"/>
    <mergeCell ref="C87:K87"/>
    <mergeCell ref="C81:K81"/>
    <mergeCell ref="C83:K84"/>
    <mergeCell ref="C82:K82"/>
  </mergeCells>
  <conditionalFormatting sqref="D50:D51 F50:K51 D52:K52 D72:K72">
    <cfRule type="cellIs" dxfId="2" priority="10" operator="lessThan">
      <formula>0</formula>
    </cfRule>
  </conditionalFormatting>
  <conditionalFormatting sqref="H19:H28">
    <cfRule type="cellIs" priority="1" stopIfTrue="1" operator="equal">
      <formula>""</formula>
    </cfRule>
    <cfRule type="cellIs" dxfId="1" priority="2" operator="greaterThan">
      <formula>1</formula>
    </cfRule>
    <cfRule type="cellIs" dxfId="0" priority="3" operator="lessThan">
      <formula>0</formula>
    </cfRule>
  </conditionalFormatting>
  <dataValidations count="2">
    <dataValidation type="custom" allowBlank="1" showInputMessage="1" showErrorMessage="1" sqref="E50:E51 E64:K70 E54:K61 E38:K40 E44:K44 E33:K35 D19:F28" xr:uid="{B702B47E-1CBC-4A69-BC83-7DF5B52F9E70}">
      <formula1>ISNUMBER(D19)</formula1>
    </dataValidation>
    <dataValidation type="whole" operator="greaterThanOrEqual" allowBlank="1" showInputMessage="1" showErrorMessage="1" sqref="D13:D14" xr:uid="{D9154E19-2AE8-49C9-9BA5-F43A21B7BAB5}">
      <formula1>0</formula1>
    </dataValidation>
  </dataValidations>
  <pageMargins left="0.7" right="0.7" top="0.75" bottom="0.75" header="0.3" footer="0.3"/>
  <pageSetup paperSize="8" scale="70" fitToHeight="0" orientation="landscape" r:id="rId1"/>
  <headerFooter>
    <oddFooter>&amp;C_x000D_&amp;1#&amp;"Aptos"&amp;10&amp;K000000 Classification: Unclassified</oddFooter>
  </headerFooter>
  <ignoredErrors>
    <ignoredError sqref="K36 H36:I36 E36:F36" formulaRange="1"/>
    <ignoredError sqref="E72" formula="1"/>
    <ignoredError sqref="C3:C5 I62 E62" unlockedFormula="1"/>
    <ignoredError xmlns:x16r3="http://schemas.microsoft.com/office/spreadsheetml/2018/08/main" sqref="C6" unlockedFormula="1" x16r3:misleadingForma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706FF-A11E-4362-ABAC-83A4BB9EEA26}">
  <dimension ref="A1:O18"/>
  <sheetViews>
    <sheetView workbookViewId="0">
      <selection activeCell="C17" sqref="C17:N17"/>
    </sheetView>
  </sheetViews>
  <sheetFormatPr defaultColWidth="0" defaultRowHeight="14.5" customHeight="1" zeroHeight="1" x14ac:dyDescent="0.35"/>
  <cols>
    <col min="1" max="1" width="3" customWidth="1"/>
    <col min="2" max="2" width="18.1796875" customWidth="1"/>
    <col min="3" max="3" width="60.54296875" customWidth="1"/>
    <col min="4" max="14" width="10.453125" customWidth="1"/>
    <col min="15" max="15" width="3.453125" customWidth="1"/>
    <col min="16" max="16384" width="8.7265625" hidden="1"/>
  </cols>
  <sheetData>
    <row r="1" spans="1:15" s="99" customFormat="1" x14ac:dyDescent="0.35">
      <c r="A1" s="95" t="s">
        <v>74</v>
      </c>
      <c r="B1" s="96"/>
      <c r="C1" s="97"/>
      <c r="D1" s="97"/>
      <c r="E1" s="97"/>
      <c r="F1" s="97"/>
      <c r="G1" s="97"/>
      <c r="H1" s="97"/>
      <c r="I1" s="97"/>
      <c r="J1" s="97"/>
      <c r="K1" s="97"/>
      <c r="L1" s="97"/>
      <c r="M1" s="97"/>
      <c r="N1" s="97"/>
      <c r="O1" s="98"/>
    </row>
    <row r="2" spans="1:15" x14ac:dyDescent="0.35">
      <c r="A2" s="100"/>
      <c r="B2" s="101"/>
      <c r="C2" s="102"/>
      <c r="D2" s="102"/>
      <c r="E2" s="102"/>
      <c r="F2" s="102"/>
      <c r="G2" s="102"/>
      <c r="H2" s="102"/>
      <c r="I2" s="102"/>
      <c r="J2" s="102"/>
      <c r="K2" s="102"/>
      <c r="L2" s="102"/>
      <c r="M2" s="102"/>
      <c r="N2" s="102"/>
      <c r="O2" s="103"/>
    </row>
    <row r="3" spans="1:15" x14ac:dyDescent="0.35">
      <c r="A3" s="104"/>
      <c r="B3" s="105" t="s">
        <v>9</v>
      </c>
      <c r="C3" s="62">
        <f>'30 Sep CF Position'!C3</f>
        <v>0</v>
      </c>
      <c r="D3" s="102"/>
      <c r="E3" s="102"/>
      <c r="F3" s="102"/>
      <c r="G3" s="102"/>
      <c r="H3" s="102"/>
      <c r="I3" s="102"/>
      <c r="J3" s="102"/>
      <c r="K3" s="102"/>
      <c r="L3" s="102"/>
      <c r="M3" s="102"/>
      <c r="N3" s="102"/>
      <c r="O3" s="103"/>
    </row>
    <row r="4" spans="1:15" x14ac:dyDescent="0.35">
      <c r="A4" s="104"/>
      <c r="B4" s="105" t="s">
        <v>11</v>
      </c>
      <c r="C4" s="61">
        <f>'30 Sep CF Position'!C4</f>
        <v>0</v>
      </c>
      <c r="D4" s="102"/>
      <c r="E4" s="102"/>
      <c r="F4" s="102"/>
      <c r="G4" s="102"/>
      <c r="H4" s="102"/>
      <c r="I4" s="102"/>
      <c r="J4" s="102"/>
      <c r="K4" s="102"/>
      <c r="L4" s="102"/>
      <c r="M4" s="102"/>
      <c r="N4" s="102"/>
      <c r="O4" s="103"/>
    </row>
    <row r="5" spans="1:15" x14ac:dyDescent="0.35">
      <c r="A5" s="104"/>
      <c r="B5" s="105" t="s">
        <v>13</v>
      </c>
      <c r="C5" s="63">
        <f>'30 Sep CF Position'!C5</f>
        <v>0</v>
      </c>
      <c r="D5" s="102"/>
      <c r="E5" s="102"/>
      <c r="F5" s="106"/>
      <c r="G5" s="102"/>
      <c r="H5" s="102"/>
      <c r="I5" s="102"/>
      <c r="J5" s="102"/>
      <c r="K5" s="102"/>
      <c r="L5" s="102"/>
      <c r="M5" s="102"/>
      <c r="N5" s="102"/>
      <c r="O5" s="103"/>
    </row>
    <row r="6" spans="1:15" x14ac:dyDescent="0.35">
      <c r="A6" s="104"/>
      <c r="B6" s="105" t="s">
        <v>15</v>
      </c>
      <c r="C6" s="66">
        <f>'30 Sep CF Position'!C6</f>
        <v>46296</v>
      </c>
      <c r="D6" s="102"/>
      <c r="E6" s="102"/>
      <c r="F6" s="102"/>
      <c r="G6" s="102"/>
      <c r="H6" s="102"/>
      <c r="I6" s="102"/>
      <c r="J6" s="102"/>
      <c r="K6" s="102"/>
      <c r="L6" s="102"/>
      <c r="M6" s="102"/>
      <c r="N6" s="102"/>
      <c r="O6" s="103"/>
    </row>
    <row r="7" spans="1:15" ht="9" customHeight="1" x14ac:dyDescent="0.35">
      <c r="A7" s="107"/>
      <c r="B7" s="108"/>
      <c r="C7" s="109"/>
      <c r="D7" s="109"/>
      <c r="E7" s="109"/>
      <c r="F7" s="109"/>
      <c r="G7" s="109"/>
      <c r="H7" s="109"/>
      <c r="I7" s="109"/>
      <c r="J7" s="109"/>
      <c r="K7" s="109"/>
      <c r="L7" s="109"/>
      <c r="M7" s="109"/>
      <c r="N7" s="109"/>
      <c r="O7" s="110"/>
    </row>
    <row r="8" spans="1:15" x14ac:dyDescent="0.35">
      <c r="A8" s="107"/>
      <c r="B8" s="108">
        <v>1</v>
      </c>
      <c r="C8" s="109" t="s">
        <v>68</v>
      </c>
      <c r="D8" s="109"/>
      <c r="E8" s="109"/>
      <c r="F8" s="109"/>
      <c r="G8" s="109"/>
      <c r="H8" s="109"/>
      <c r="I8" s="109"/>
      <c r="J8" s="109"/>
      <c r="K8" s="109"/>
      <c r="L8" s="109"/>
      <c r="M8" s="109"/>
      <c r="N8" s="109"/>
      <c r="O8" s="110"/>
    </row>
    <row r="9" spans="1:15" x14ac:dyDescent="0.35">
      <c r="A9" s="107"/>
      <c r="B9" s="108"/>
      <c r="C9" s="109" t="s">
        <v>69</v>
      </c>
      <c r="D9" s="109"/>
      <c r="E9" s="109"/>
      <c r="F9" s="109"/>
      <c r="G9" s="109"/>
      <c r="H9" s="109"/>
      <c r="I9" s="109"/>
      <c r="J9" s="109"/>
      <c r="K9" s="109"/>
      <c r="L9" s="109"/>
      <c r="M9" s="109"/>
      <c r="N9" s="109"/>
      <c r="O9" s="110"/>
    </row>
    <row r="10" spans="1:15" ht="5.15" customHeight="1" x14ac:dyDescent="0.35">
      <c r="A10" s="107"/>
      <c r="B10" s="108"/>
      <c r="C10" s="109"/>
      <c r="D10" s="109"/>
      <c r="E10" s="109"/>
      <c r="F10" s="109"/>
      <c r="G10" s="109"/>
      <c r="H10" s="109"/>
      <c r="I10" s="109"/>
      <c r="J10" s="109"/>
      <c r="K10" s="109"/>
      <c r="L10" s="109"/>
      <c r="M10" s="109"/>
      <c r="N10" s="109"/>
      <c r="O10" s="110"/>
    </row>
    <row r="11" spans="1:15" ht="56.5" customHeight="1" x14ac:dyDescent="0.35">
      <c r="A11" s="107"/>
      <c r="B11" s="111"/>
      <c r="C11" s="143"/>
      <c r="D11" s="143"/>
      <c r="E11" s="143"/>
      <c r="F11" s="143"/>
      <c r="G11" s="143"/>
      <c r="H11" s="143"/>
      <c r="I11" s="143"/>
      <c r="J11" s="143"/>
      <c r="K11" s="143"/>
      <c r="L11" s="143"/>
      <c r="M11" s="143"/>
      <c r="N11" s="143"/>
      <c r="O11" s="110"/>
    </row>
    <row r="12" spans="1:15" ht="6.75" customHeight="1" x14ac:dyDescent="0.35">
      <c r="A12" s="107"/>
      <c r="B12" s="108"/>
      <c r="C12" s="109"/>
      <c r="D12" s="109"/>
      <c r="E12" s="109"/>
      <c r="F12" s="109"/>
      <c r="G12" s="109"/>
      <c r="H12" s="109"/>
      <c r="I12" s="109"/>
      <c r="J12" s="109"/>
      <c r="K12" s="109"/>
      <c r="L12" s="109"/>
      <c r="M12" s="109"/>
      <c r="N12" s="109"/>
      <c r="O12" s="110"/>
    </row>
    <row r="13" spans="1:15" ht="48.75" customHeight="1" x14ac:dyDescent="0.35">
      <c r="A13" s="107"/>
      <c r="B13" s="111">
        <v>2</v>
      </c>
      <c r="C13" s="144" t="s">
        <v>80</v>
      </c>
      <c r="D13" s="144"/>
      <c r="E13" s="144"/>
      <c r="F13" s="144"/>
      <c r="G13" s="144"/>
      <c r="H13" s="144"/>
      <c r="I13" s="144"/>
      <c r="J13" s="144"/>
      <c r="K13" s="144"/>
      <c r="L13" s="144"/>
      <c r="M13" s="144"/>
      <c r="N13" s="144"/>
      <c r="O13" s="110"/>
    </row>
    <row r="14" spans="1:15" ht="35.15" customHeight="1" x14ac:dyDescent="0.35">
      <c r="A14" s="107"/>
      <c r="B14" s="108"/>
      <c r="C14" s="145"/>
      <c r="D14" s="146"/>
      <c r="E14" s="146"/>
      <c r="F14" s="146"/>
      <c r="G14" s="146"/>
      <c r="H14" s="146"/>
      <c r="I14" s="146"/>
      <c r="J14" s="146"/>
      <c r="K14" s="146"/>
      <c r="L14" s="146"/>
      <c r="M14" s="146"/>
      <c r="N14" s="147"/>
      <c r="O14" s="110"/>
    </row>
    <row r="15" spans="1:15" ht="4.5" customHeight="1" x14ac:dyDescent="0.35">
      <c r="A15" s="107"/>
      <c r="B15" s="108"/>
      <c r="C15" s="109"/>
      <c r="D15" s="109"/>
      <c r="E15" s="109"/>
      <c r="F15" s="109"/>
      <c r="G15" s="109"/>
      <c r="H15" s="109"/>
      <c r="I15" s="109"/>
      <c r="J15" s="109"/>
      <c r="K15" s="109"/>
      <c r="L15" s="109"/>
      <c r="M15" s="109"/>
      <c r="N15" s="109"/>
      <c r="O15" s="110"/>
    </row>
    <row r="16" spans="1:15" ht="15.65" customHeight="1" x14ac:dyDescent="0.35">
      <c r="A16" s="112"/>
      <c r="B16" s="113">
        <v>3</v>
      </c>
      <c r="C16" s="148" t="s">
        <v>43</v>
      </c>
      <c r="D16" s="148"/>
      <c r="E16" s="148"/>
      <c r="F16" s="148"/>
      <c r="G16" s="148"/>
      <c r="H16" s="148"/>
      <c r="I16" s="148"/>
      <c r="J16" s="148"/>
      <c r="K16" s="148"/>
      <c r="L16" s="148"/>
      <c r="M16" s="148"/>
      <c r="N16" s="148"/>
      <c r="O16" s="114"/>
    </row>
    <row r="17" spans="1:15" ht="24.65" customHeight="1" x14ac:dyDescent="0.35">
      <c r="A17" s="107"/>
      <c r="B17" s="111"/>
      <c r="C17" s="143"/>
      <c r="D17" s="143"/>
      <c r="E17" s="143"/>
      <c r="F17" s="143"/>
      <c r="G17" s="143"/>
      <c r="H17" s="143"/>
      <c r="I17" s="143"/>
      <c r="J17" s="143"/>
      <c r="K17" s="143"/>
      <c r="L17" s="143"/>
      <c r="M17" s="143"/>
      <c r="N17" s="143"/>
      <c r="O17" s="110"/>
    </row>
    <row r="18" spans="1:15" s="119" customFormat="1" ht="15" thickBot="1" x14ac:dyDescent="0.4">
      <c r="A18" s="115"/>
      <c r="B18" s="116"/>
      <c r="C18" s="117"/>
      <c r="D18" s="117"/>
      <c r="E18" s="117"/>
      <c r="F18" s="117"/>
      <c r="G18" s="117"/>
      <c r="H18" s="117"/>
      <c r="I18" s="117"/>
      <c r="J18" s="117"/>
      <c r="K18" s="117"/>
      <c r="L18" s="117"/>
      <c r="M18" s="117"/>
      <c r="N18" s="117"/>
      <c r="O18" s="118"/>
    </row>
  </sheetData>
  <sheetProtection algorithmName="SHA-512" hashValue="5G6MIrX7bSFMf9ls4J35zaT8cYK120Fd+2q8ZEdXGHzzV/ANd+Ch0WQkP0UltE990crm9zYRTxa1wpe8JdL7eg==" saltValue="bZmvF0rUfh66QmCiQjWz5w==" spinCount="100000" sheet="1" objects="1" scenarios="1" selectLockedCells="1"/>
  <mergeCells count="5">
    <mergeCell ref="C17:N17"/>
    <mergeCell ref="C11:N11"/>
    <mergeCell ref="C13:N13"/>
    <mergeCell ref="C14:N14"/>
    <mergeCell ref="C16:N16"/>
  </mergeCells>
  <pageMargins left="0.7" right="0.7" top="0.75" bottom="0.75" header="0.3" footer="0.3"/>
  <headerFooter>
    <oddFooter>&amp;C_x000D_&amp;1#&amp;"Aptos"&amp;10&amp;K000000 Classification: Unclassified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17</vt:i4>
      </vt:variant>
    </vt:vector>
  </HeadingPairs>
  <TitlesOfParts>
    <vt:vector size="21" baseType="lpstr">
      <vt:lpstr>Assumptions</vt:lpstr>
      <vt:lpstr>30 Sep CF Position</vt:lpstr>
      <vt:lpstr>1-in-200 stressed scenario</vt:lpstr>
      <vt:lpstr>Questionnaire</vt:lpstr>
      <vt:lpstr>DataR1</vt:lpstr>
      <vt:lpstr>DataR10</vt:lpstr>
      <vt:lpstr>DataR11</vt:lpstr>
      <vt:lpstr>DataR12</vt:lpstr>
      <vt:lpstr>DataR13</vt:lpstr>
      <vt:lpstr>DataR14</vt:lpstr>
      <vt:lpstr>DataR15</vt:lpstr>
      <vt:lpstr>DataR16</vt:lpstr>
      <vt:lpstr>DataR17</vt:lpstr>
      <vt:lpstr>DataR20</vt:lpstr>
      <vt:lpstr>DataR21</vt:lpstr>
      <vt:lpstr>DataR3</vt:lpstr>
      <vt:lpstr>DataR4</vt:lpstr>
      <vt:lpstr>DataR5</vt:lpstr>
      <vt:lpstr>DataR6</vt:lpstr>
      <vt:lpstr>DataR7</vt:lpstr>
      <vt:lpstr>DataR8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Tomlin, James</dc:creator>
  <cp:lastModifiedBy>Allen, Emma</cp:lastModifiedBy>
  <cp:lastPrinted>2022-12-08T13:52:35Z</cp:lastPrinted>
  <dcterms:created xsi:type="dcterms:W3CDTF">2021-03-17T18:38:30Z</dcterms:created>
  <dcterms:modified xsi:type="dcterms:W3CDTF">2026-06-03T10:24:21Z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9d4eac9-bab1-4863-b7e6-52e5c519cf63_Enabled">
    <vt:lpwstr>true</vt:lpwstr>
  </property>
  <property fmtid="{D5CDD505-2E9C-101B-9397-08002B2CF9AE}" pid="5" name="MSIP_Label_d9d4eac9-bab1-4863-b7e6-52e5c519cf63_SetDate">
    <vt:lpwstr>2026-06-03T10:24:08Z</vt:lpwstr>
  </property>
  <property fmtid="{D5CDD505-2E9C-101B-9397-08002B2CF9AE}" pid="6" name="MSIP_Label_d9d4eac9-bab1-4863-b7e6-52e5c519cf63_Method">
    <vt:lpwstr>Privileged</vt:lpwstr>
  </property>
  <property fmtid="{D5CDD505-2E9C-101B-9397-08002B2CF9AE}" pid="7" name="MSIP_Label_d9d4eac9-bab1-4863-b7e6-52e5c519cf63_Name">
    <vt:lpwstr>d9d4eac9-bab1-4863-b7e6-52e5c519cf63</vt:lpwstr>
  </property>
  <property fmtid="{D5CDD505-2E9C-101B-9397-08002B2CF9AE}" pid="8" name="MSIP_Label_d9d4eac9-bab1-4863-b7e6-52e5c519cf63_SiteId">
    <vt:lpwstr>8df4b91e-bf72-411d-9902-5ecc8f1e6c11</vt:lpwstr>
  </property>
  <property fmtid="{D5CDD505-2E9C-101B-9397-08002B2CF9AE}" pid="9" name="MSIP_Label_d9d4eac9-bab1-4863-b7e6-52e5c519cf63_ActionId">
    <vt:lpwstr>19663b1e-dbce-4477-962a-10c07b74d3a3</vt:lpwstr>
  </property>
  <property fmtid="{D5CDD505-2E9C-101B-9397-08002B2CF9AE}" pid="10" name="MSIP_Label_d9d4eac9-bab1-4863-b7e6-52e5c519cf63_ContentBits">
    <vt:lpwstr>2</vt:lpwstr>
  </property>
  <property fmtid="{D5CDD505-2E9C-101B-9397-08002B2CF9AE}" pid="11" name="MSIP_Label_d9d4eac9-bab1-4863-b7e6-52e5c519cf63_Tag">
    <vt:lpwstr>10, 0, 1, 1</vt:lpwstr>
  </property>
</Properties>
</file>